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3"/>
  </bookViews>
  <sheets>
    <sheet name="封面" sheetId="17" r:id="rId1"/>
    <sheet name="目录" sheetId="15" r:id="rId2"/>
    <sheet name="单位基本情况表" sheetId="16" r:id="rId3"/>
    <sheet name="表1.2024年部门收支预算总表" sheetId="1" r:id="rId4"/>
    <sheet name="表2.2024年部门收入预算总表" sheetId="2" r:id="rId5"/>
    <sheet name="表3.2024年部门支出预算总表" sheetId="3" r:id="rId6"/>
    <sheet name="表4.2024年财政拨款收支预算总表" sheetId="4" r:id="rId7"/>
    <sheet name="表5.2024年一般公共预算支出表" sheetId="5" r:id="rId8"/>
    <sheet name="表6.2024年一般公共预算基本支出明细表（按经济分类）" sheetId="6" r:id="rId9"/>
    <sheet name="表7.2024年政府性基金预算支出表" sheetId="7" r:id="rId10"/>
    <sheet name="表8.2024年国有资本经营预算支出表" sheetId="8" r:id="rId11"/>
    <sheet name="表9.2024年财政拨款“三公”经费预算支出表" sheetId="9" r:id="rId12"/>
    <sheet name="表10.2024年基本支出预算总表" sheetId="10" r:id="rId13"/>
    <sheet name="表11.2024年项目支出预算总表" sheetId="11" r:id="rId14"/>
    <sheet name="表12.2024年部门政府采购预算表" sheetId="12" r:id="rId15"/>
    <sheet name="表13.2024年省对下转移支付预算表" sheetId="13" r:id="rId16"/>
    <sheet name="表14.2024年项目支出绩效目标表" sheetId="14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<sst xmlns="http://schemas.openxmlformats.org/spreadsheetml/2006/main" count="941" uniqueCount="443">
  <si>
    <t>附件一：</t>
  </si>
  <si>
    <t>2024年黄平县县级部门预算表</t>
  </si>
  <si>
    <r>
      <rPr>
        <sz val="16"/>
        <rFont val="Times New Roman"/>
        <charset val="0"/>
      </rPr>
      <t xml:space="preserve">                                                  </t>
    </r>
    <r>
      <rPr>
        <sz val="16"/>
        <rFont val="仿宋_GB2312"/>
        <charset val="0"/>
      </rPr>
      <t>单位（公章）：黄平县人民政府政务服务中心</t>
    </r>
  </si>
  <si>
    <r>
      <rPr>
        <sz val="16"/>
        <rFont val="Times New Roman"/>
        <charset val="0"/>
      </rPr>
      <t xml:space="preserve">                                                  </t>
    </r>
    <r>
      <rPr>
        <sz val="16"/>
        <rFont val="仿宋_GB2312"/>
        <charset val="0"/>
      </rPr>
      <t>编制日期：</t>
    </r>
    <r>
      <rPr>
        <sz val="16"/>
        <rFont val="Times New Roman"/>
        <charset val="0"/>
      </rPr>
      <t xml:space="preserve"> </t>
    </r>
  </si>
  <si>
    <r>
      <rPr>
        <sz val="16"/>
        <rFont val="Times New Roman"/>
        <charset val="0"/>
      </rPr>
      <t xml:space="preserve">  </t>
    </r>
    <r>
      <rPr>
        <sz val="16"/>
        <rFont val="仿宋_GB2312"/>
        <charset val="0"/>
      </rPr>
      <t>机关负责人签章：</t>
    </r>
    <r>
      <rPr>
        <sz val="16"/>
        <rFont val="Times New Roman"/>
        <charset val="0"/>
      </rPr>
      <t xml:space="preserve">      </t>
    </r>
    <r>
      <rPr>
        <sz val="16"/>
        <rFont val="仿宋_GB2312"/>
        <charset val="0"/>
      </rPr>
      <t xml:space="preserve">           财务负责人签章：</t>
    </r>
    <r>
      <rPr>
        <sz val="16"/>
        <rFont val="Times New Roman"/>
        <charset val="0"/>
      </rPr>
      <t xml:space="preserve">       </t>
    </r>
    <r>
      <rPr>
        <sz val="16"/>
        <rFont val="仿宋_GB2312"/>
        <charset val="0"/>
      </rPr>
      <t xml:space="preserve">      制表人签章：</t>
    </r>
  </si>
  <si>
    <r>
      <rPr>
        <sz val="16"/>
        <rFont val="Times New Roman"/>
        <charset val="0"/>
      </rPr>
      <t xml:space="preserve">      </t>
    </r>
    <r>
      <rPr>
        <sz val="16"/>
        <rFont val="仿宋_GB2312"/>
        <charset val="0"/>
      </rPr>
      <t>单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位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联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系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电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话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：</t>
    </r>
  </si>
  <si>
    <t>附件1</t>
  </si>
  <si>
    <t>部门预算公开报表</t>
  </si>
  <si>
    <t>目      录</t>
  </si>
  <si>
    <t>表一：</t>
  </si>
  <si>
    <t>表二：</t>
  </si>
  <si>
    <t>表三：</t>
  </si>
  <si>
    <t>表四：</t>
  </si>
  <si>
    <t>表五：</t>
  </si>
  <si>
    <t>表六：</t>
  </si>
  <si>
    <t>表七：</t>
  </si>
  <si>
    <t>表八：</t>
  </si>
  <si>
    <t>表九：</t>
  </si>
  <si>
    <t>表十：</t>
  </si>
  <si>
    <t>表十一：</t>
  </si>
  <si>
    <t>表十二：</t>
  </si>
  <si>
    <t>表十三：</t>
  </si>
  <si>
    <t>表十四：</t>
  </si>
  <si>
    <t>单位基本情况表</t>
  </si>
  <si>
    <t>填报单位：黄平县人民政府政务服务中心</t>
  </si>
  <si>
    <t>项  目</t>
  </si>
  <si>
    <t>单位</t>
  </si>
  <si>
    <t>数量</t>
  </si>
  <si>
    <t>备注</t>
  </si>
  <si>
    <t>一、编制数</t>
  </si>
  <si>
    <t>人</t>
  </si>
  <si>
    <t>六、机动车编制数</t>
  </si>
  <si>
    <t>辆</t>
  </si>
  <si>
    <t xml:space="preserve">    行政编制数</t>
  </si>
  <si>
    <t>七、机动车实有数</t>
  </si>
  <si>
    <t xml:space="preserve">    事业编制数</t>
  </si>
  <si>
    <t xml:space="preserve">  其中：轿车</t>
  </si>
  <si>
    <t xml:space="preserve">      其中：参照公务员法管理人员</t>
  </si>
  <si>
    <t xml:space="preserve">        越野车</t>
  </si>
  <si>
    <t xml:space="preserve">            财政补助人员</t>
  </si>
  <si>
    <t xml:space="preserve">        小型载客汽车</t>
  </si>
  <si>
    <t xml:space="preserve">    工勤编制数</t>
  </si>
  <si>
    <t xml:space="preserve">        大中型载客汽车</t>
  </si>
  <si>
    <t>二、在职人数</t>
  </si>
  <si>
    <t xml:space="preserve">        其他车型</t>
  </si>
  <si>
    <t xml:space="preserve">    行政人员</t>
  </si>
  <si>
    <t>八、办公用房面积</t>
  </si>
  <si>
    <t>平方米</t>
  </si>
  <si>
    <t>含政务大厅面积</t>
  </si>
  <si>
    <t xml:space="preserve">    事业人员</t>
  </si>
  <si>
    <t xml:space="preserve">  其中：租用办公房面积</t>
  </si>
  <si>
    <t xml:space="preserve">        办公用房建成年份</t>
  </si>
  <si>
    <t>-</t>
  </si>
  <si>
    <t>九、设备情况</t>
  </si>
  <si>
    <t xml:space="preserve">    工勤人员</t>
  </si>
  <si>
    <t xml:space="preserve">    1、台式电脑</t>
  </si>
  <si>
    <t>台</t>
  </si>
  <si>
    <t>三、离退休人数</t>
  </si>
  <si>
    <t xml:space="preserve">    2、笔记本电脑</t>
  </si>
  <si>
    <t xml:space="preserve">    1、离休</t>
  </si>
  <si>
    <t xml:space="preserve">    3、打印机</t>
  </si>
  <si>
    <t xml:space="preserve">    2、退休</t>
  </si>
  <si>
    <t xml:space="preserve">    4、复印机</t>
  </si>
  <si>
    <t>四、遗属人员</t>
  </si>
  <si>
    <t xml:space="preserve">    5、传真机</t>
  </si>
  <si>
    <t>五、全日制在校学生人数</t>
  </si>
  <si>
    <t xml:space="preserve">    6、办公电话</t>
  </si>
  <si>
    <t>部</t>
  </si>
  <si>
    <t xml:space="preserve">    1、本科生</t>
  </si>
  <si>
    <t xml:space="preserve">    7、享受财政补助的住宅电话</t>
  </si>
  <si>
    <t xml:space="preserve">    2、大专生</t>
  </si>
  <si>
    <t xml:space="preserve">    8、电梯</t>
  </si>
  <si>
    <t xml:space="preserve">    3、普通高中</t>
  </si>
  <si>
    <t xml:space="preserve">    9、专用设备</t>
  </si>
  <si>
    <t>台、套</t>
  </si>
  <si>
    <t xml:space="preserve">    4、普通初中</t>
  </si>
  <si>
    <t xml:space="preserve">   10、其他设备（请另附说明）</t>
  </si>
  <si>
    <t xml:space="preserve">    5、中等职业教育学生</t>
  </si>
  <si>
    <t>表1</t>
  </si>
  <si>
    <t>2024年部门收支预算总表</t>
  </si>
  <si>
    <r>
      <rPr>
        <sz val="9"/>
        <color rgb="FF000000"/>
        <rFont val="宋体"/>
        <charset val="134"/>
        <scheme val="minor"/>
      </rPr>
      <t>部门名称：</t>
    </r>
    <r>
      <rPr>
        <sz val="9"/>
        <color rgb="FF000000"/>
        <rFont val="宋体"/>
        <charset val="134"/>
      </rPr>
      <t>黄平县人民政府政务服务中心</t>
    </r>
  </si>
  <si>
    <t>单位：万元</t>
  </si>
  <si>
    <t>收入</t>
  </si>
  <si>
    <t>支出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</si>
  <si>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</si>
  <si>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</si>
  <si>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</si>
  <si>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</si>
  <si>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</si>
  <si>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</si>
  <si>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</si>
  <si>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</si>
  <si>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</si>
  <si>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</si>
  <si>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</si>
  <si>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</si>
  <si>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</si>
  <si>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</si>
  <si>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</si>
  <si>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</si>
  <si>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</si>
  <si>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</si>
  <si>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</si>
  <si>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</si>
  <si>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</si>
  <si>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</si>
  <si>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</si>
  <si>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</si>
  <si>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</si>
  <si>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</si>
  <si>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</si>
  <si>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</si>
  <si>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</si>
  <si>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</si>
  <si>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</si>
  <si>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</si>
  <si>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</si>
  <si>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</si>
  <si>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</si>
  <si>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</si>
  <si>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</si>
  <si>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</si>
  <si>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</si>
  <si>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</si>
  <si>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</si>
  <si>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</si>
  <si>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</si>
  <si>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</si>
  <si>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</si>
  <si>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收入总计</t>
  </si>
  <si>
    <t>支出总计</t>
  </si>
  <si>
    <t>注： 保留两位小数；灰色有公式部分请勿随意变更。</t>
  </si>
  <si>
    <t>表2</t>
  </si>
  <si>
    <t>2024年部门收入预算总表</t>
  </si>
  <si>
    <t>部门（单位）名称</t>
  </si>
  <si>
    <t>本年收入</t>
  </si>
  <si>
    <t>上年结转结余</t>
  </si>
  <si>
    <t>合计</t>
  </si>
  <si>
    <t>财政拨款</t>
  </si>
  <si>
    <t>财政专户管理资金</t>
  </si>
  <si>
    <t>单位资金</t>
  </si>
  <si>
    <t>小计</t>
  </si>
  <si>
    <t>一般公共预算拨款</t>
  </si>
  <si>
    <t>政府性基金预算收入</t>
  </si>
  <si>
    <t>国有资本经营预算拨款</t>
  </si>
  <si>
    <t>事业收入</t>
  </si>
  <si>
    <t>事业单位经营收入</t>
  </si>
  <si>
    <t>上级补助收入</t>
  </si>
  <si>
    <t>附属单位上缴收入</t>
  </si>
  <si>
    <t>其他收入</t>
  </si>
  <si>
    <t>政府性基金预算拨款</t>
  </si>
  <si>
    <t>栏次</t>
  </si>
  <si>
    <t>1=2+14</t>
  </si>
  <si>
    <t>2=3+7+8</t>
  </si>
  <si>
    <t>3=4+5+6</t>
  </si>
  <si>
    <t>8=9+10+</t>
  </si>
  <si>
    <t>14=15+19+20</t>
  </si>
  <si>
    <t>15=16+17+18</t>
  </si>
  <si>
    <t>11+12+13</t>
  </si>
  <si>
    <t>黄平县人民政府政务服务中心</t>
  </si>
  <si>
    <t>表3</t>
  </si>
  <si>
    <t>2024年部门支出预算总表</t>
  </si>
  <si>
    <t>功能科目</t>
  </si>
  <si>
    <t>本年支出</t>
  </si>
  <si>
    <t>年终结转结余（非财政拨款）</t>
  </si>
  <si>
    <t>基本支出小计</t>
  </si>
  <si>
    <t>项目支出小计</t>
  </si>
  <si>
    <t>一般公共预算</t>
  </si>
  <si>
    <t>政府性基金预算</t>
  </si>
  <si>
    <t>国有资本经营预算</t>
  </si>
  <si>
    <t>科目编码</t>
  </si>
  <si>
    <t>科目名称</t>
  </si>
  <si>
    <t>基本支出</t>
  </si>
  <si>
    <t>项目支出</t>
  </si>
  <si>
    <t>1=2+20</t>
  </si>
  <si>
    <t>2=3+4=5+8+</t>
  </si>
  <si>
    <t>3=6+9+12+</t>
  </si>
  <si>
    <t>4=7+10+13+</t>
  </si>
  <si>
    <t>5=6+7</t>
  </si>
  <si>
    <t>8=9+10</t>
  </si>
  <si>
    <t>11=12+13</t>
  </si>
  <si>
    <t>14=15+16</t>
  </si>
  <si>
    <t>17=18+19</t>
  </si>
  <si>
    <t>11+14+17</t>
  </si>
  <si>
    <t>15+18</t>
  </si>
  <si>
    <t>16+19</t>
  </si>
  <si>
    <t>行政运行</t>
  </si>
  <si>
    <t>住房公积金</t>
  </si>
  <si>
    <t>机关事业单位基本养老保险缴费支出</t>
  </si>
  <si>
    <t>事业单位医疗</t>
  </si>
  <si>
    <t>其他政府办公厅（室）及相关机构事务支出</t>
  </si>
  <si>
    <t>财政对工伤保险基金的补助</t>
  </si>
  <si>
    <t>注：1.保留两位小数。</t>
  </si>
  <si>
    <t xml:space="preserve">    2.科目编码（类款项）填写到末级，如：2210201公积金。</t>
  </si>
  <si>
    <t xml:space="preserve">   3.灰色有公式部分请勿随意变更。</t>
  </si>
  <si>
    <t>表4</t>
  </si>
  <si>
    <t>2024年财政拨款收支预算总表</t>
  </si>
  <si>
    <t>（一）一般公共预算拨款收入</t>
  </si>
  <si>
    <t>（二）政府性基金预算拨款收入</t>
  </si>
  <si>
    <t>（三）国有资本经营预算拨款收入</t>
  </si>
  <si>
    <t>二、年终结转结余</t>
  </si>
  <si>
    <t>表5</t>
  </si>
  <si>
    <t>2024年一般公共预算支出表</t>
  </si>
  <si>
    <t>功能分类科目</t>
  </si>
  <si>
    <t>本年支出总计</t>
  </si>
  <si>
    <t>县本级财力安排</t>
  </si>
  <si>
    <t>中央补助</t>
  </si>
  <si>
    <t>原一般公共预算安排支出</t>
  </si>
  <si>
    <t>纳入一般公共预算管理非税收入安排支出</t>
  </si>
  <si>
    <t>1=2+3</t>
  </si>
  <si>
    <t>3=4+7</t>
  </si>
  <si>
    <t>4=5+6</t>
  </si>
  <si>
    <t>表6</t>
  </si>
  <si>
    <t>2024年一般公共预算基本支出明细表（按经济分类）</t>
  </si>
  <si>
    <t>政府预算经济分类科目</t>
  </si>
  <si>
    <t>部门预算经济分类科目</t>
  </si>
  <si>
    <t>金额</t>
  </si>
  <si>
    <t>[501]机关工资福利支出</t>
  </si>
  <si>
    <t>[301]工资福利支出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</si>
  <si>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[50101]工资奖金津补贴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</si>
  <si>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[30101]基本工资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</si>
  <si>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[30102]津贴补贴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</si>
  <si>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[30103]奖金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</si>
  <si>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[50102]社会保障缴费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</si>
  <si>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[30108]机关事业单位基本养老保险缴费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</si>
  <si>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[30109]职业年金缴费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</si>
  <si>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[30112]其他社会保障缴费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</si>
  <si>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[50103]住房公积金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</si>
  <si>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[30113]住房公积金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</si>
  <si>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[50199]其他工资福利支出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</si>
  <si>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[30106]伙食补助费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</si>
  <si>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[30114]医疗费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</si>
  <si>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[30199]其他工资福利支出</t>
    </r>
  </si>
  <si>
    <t>[502]机关商品和服务支出</t>
  </si>
  <si>
    <t>[302]商品和服务支出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</si>
  <si>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[50201]办公经费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</si>
  <si>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[30201]办公费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</si>
  <si>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[30202]印刷费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</si>
  <si>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[30204]手续费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</si>
  <si>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[30205]水费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</si>
  <si>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[30206]电费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</si>
  <si>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[30207]邮电费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</si>
  <si>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[30209]物业管理费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</si>
  <si>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[30211]差旅费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</si>
  <si>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[30228]工会经费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</si>
  <si>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[30229]福利费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</si>
  <si>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[30239]其他交通费用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</si>
  <si>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[50202]会议费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</si>
  <si>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[30215]会议费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</si>
  <si>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[50203]培训费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</si>
  <si>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[30216]培训费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</si>
  <si>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[50205]委托业务费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</si>
  <si>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[30226]劳务费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</si>
  <si>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[30227]委托业务费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</si>
  <si>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[50206]公务接待费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</si>
  <si>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[30217]公务接待费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</si>
  <si>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[50207]因公出国（境）费用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</si>
  <si>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[30212]因公出国（境）费用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</si>
  <si>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[50208]公务用车运行维护费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</si>
  <si>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[30231]公务用车运行维护费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</si>
  <si>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[50209]维修（护）费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</si>
  <si>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[30213]维修（护）费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</si>
  <si>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[50299]其他商品和服务支出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</si>
  <si>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[30299]其他商品和服务支出</t>
    </r>
  </si>
  <si>
    <t>[503]机关资本性支出（一）</t>
  </si>
  <si>
    <t>[310]资本性支出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</si>
  <si>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[50303]公务用车购置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</si>
  <si>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[31013]公务用车购置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</si>
  <si>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[50306]设备购置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</si>
  <si>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[31002]办公设备购置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</si>
  <si>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[31007]信息网络及软件购置更新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</si>
  <si>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[50399]其他资本性支出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</si>
  <si>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[31022]无形资产购置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</si>
  <si>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[31099]其他资本性支出</t>
    </r>
  </si>
  <si>
    <t>[505]对事业单位经常性补助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</si>
  <si>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[50501]工资福利支出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</si>
  <si>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[30107]绩效工资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</si>
  <si>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[30110]职工基本医疗保险缴费</t>
    </r>
  </si>
  <si>
    <t>[505]商品和服务支出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</si>
  <si>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[50502]商品和服务支出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</si>
  <si>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[30203]咨询费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</si>
  <si>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[30208]取暖费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</si>
  <si>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[30214]租赁费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</si>
  <si>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[30218]专用材料费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</si>
  <si>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[30225]专用燃料费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</si>
  <si>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[30240]税金及附加费用</t>
    </r>
  </si>
  <si>
    <t>[509]对个人和家庭的补助</t>
  </si>
  <si>
    <t>[303]对个人和家庭的补助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</si>
  <si>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[50901]社会福利和救助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</si>
  <si>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[30304]抚恤金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</si>
  <si>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[50905]离退休费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</si>
  <si>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[30301]离休费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</si>
  <si>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[30302]退休费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</si>
  <si>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[50999]其他对个人和家庭的补助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</si>
  <si>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[30399]其他对个人和家庭的补助</t>
    </r>
  </si>
  <si>
    <t>表7</t>
  </si>
  <si>
    <t>2024年政府性基金预算支出表</t>
  </si>
  <si>
    <r>
      <rPr>
        <sz val="9"/>
        <color rgb="FF000000"/>
        <rFont val="宋体"/>
        <charset val="134"/>
        <scheme val="minor"/>
      </rPr>
      <t>部门名称：</t>
    </r>
    <r>
      <rPr>
        <sz val="9"/>
        <color rgb="FF000000"/>
        <rFont val="宋体"/>
        <charset val="134"/>
      </rPr>
      <t xml:space="preserve"> 黄平县人民政府政务服务中心</t>
    </r>
  </si>
  <si>
    <t>本年支出合计</t>
  </si>
  <si>
    <t>省本级财力安排</t>
  </si>
  <si>
    <t>3=4+5</t>
  </si>
  <si>
    <t>无</t>
  </si>
  <si>
    <t>表8</t>
  </si>
  <si>
    <t>2024年国有资本经营预算支出表</t>
  </si>
  <si>
    <t>表9</t>
  </si>
  <si>
    <t>2024年财政拨款“三公”经费预算支出表</t>
  </si>
  <si>
    <t>2023年实际已公开“三公”经费（一般公共预算）</t>
  </si>
  <si>
    <t>2023年财政拨款“三公”经费</t>
  </si>
  <si>
    <t>2024年财政拨款“三公”经费</t>
  </si>
  <si>
    <t>2024年较2023年增减变化额</t>
  </si>
  <si>
    <t>2024年较2023年增减变化率</t>
  </si>
  <si>
    <t>（财政拨款口径）</t>
  </si>
  <si>
    <t>2=3+4+5</t>
  </si>
  <si>
    <t>6=7+8+9</t>
  </si>
  <si>
    <t>10=6-2</t>
  </si>
  <si>
    <t>11=10/2</t>
  </si>
  <si>
    <t>一、因公出国（境）费</t>
  </si>
  <si>
    <t>二、公务接待费</t>
  </si>
  <si>
    <t>三、公务用车购置及运行维护费</t>
  </si>
  <si>
    <t>1、公务用车运行维护费</t>
  </si>
  <si>
    <t>2、公务用车购置费</t>
  </si>
  <si>
    <t>注： 2024年“三公”经费预算公开口径发生如下变化：
1.2023年已对外公开的“三公”经费口径为一般公共预算的省级资金，2024年“三公”经费预算公开口径调整为财政拨款全口径资金（含省级资金和中央资金），为便于对比，本表补充公开同口径的2023年财政拨款“三公”经费预算。
2.根据有关文件规定，从科研经费中列支的国际合作与交流费用不纳入“三公”经费统计范围，本表中2023年财政拨款“三公”经费的“因公出国（境）费”取数剔除了3021201-科研项目因公出国（境）费科目数据，只取3021202－其他因公出国（境）费，2023年数据未剔除。
3.保留两位小数。  
4.灰色有公式部分请勿随意变更。</t>
  </si>
  <si>
    <t>表10</t>
  </si>
  <si>
    <t>2024年基本支出预算总表</t>
  </si>
  <si>
    <t>项目名称</t>
  </si>
  <si>
    <t>经济分类科目</t>
  </si>
  <si>
    <t>1=2+6+7</t>
  </si>
  <si>
    <t>7=8+9+</t>
  </si>
  <si>
    <t>10+11+12</t>
  </si>
  <si>
    <t>XXX部门-需汇总</t>
  </si>
  <si>
    <t>人员类项目-需汇总</t>
  </si>
  <si>
    <t>在职人员应发工资</t>
  </si>
  <si>
    <t>基本工资</t>
  </si>
  <si>
    <t>绩效工资</t>
  </si>
  <si>
    <t>津贴补贴</t>
  </si>
  <si>
    <t>（人员工资）2023年度目标绩效考核奖励—基础绩效奖</t>
  </si>
  <si>
    <t>奖金</t>
  </si>
  <si>
    <t>社保保障缴费</t>
  </si>
  <si>
    <t>机关事业单位基本养老保险缴费</t>
  </si>
  <si>
    <t>城镇职工基本医疗保险缴费</t>
  </si>
  <si>
    <t>其他社会保障缴费</t>
  </si>
  <si>
    <t>公用经费运转类项目-需汇总</t>
  </si>
  <si>
    <t>公用经费支出</t>
  </si>
  <si>
    <t>办公费</t>
  </si>
  <si>
    <t>培训费</t>
  </si>
  <si>
    <t>公务接待费</t>
  </si>
  <si>
    <t>会议费</t>
  </si>
  <si>
    <t>差旅费</t>
  </si>
  <si>
    <t>工会经费</t>
  </si>
  <si>
    <t xml:space="preserve">注： 1.保留两位小数；灰色有公式部分请勿随意变更。
     2.可增加行填写内容。
</t>
  </si>
  <si>
    <t>表11</t>
  </si>
  <si>
    <t>2024年项目支出预算总表</t>
  </si>
  <si>
    <t>7=8+9+10+11+12</t>
  </si>
  <si>
    <t>XX部门本级-需汇总</t>
  </si>
  <si>
    <t>二级项目1-需汇总</t>
  </si>
  <si>
    <t>政务大厅专项经费项目</t>
  </si>
  <si>
    <t>（追加）政务大厅服务器费用</t>
  </si>
  <si>
    <t>其他商品和服务支出</t>
  </si>
  <si>
    <t>注：1.如单位有多个项目，应将每个项目分别按照经济分类科目编码列出。
    2.可增加行列举。
    3.项目列完之后需汇总。
    4.保留两位小数；灰色有公式部分请勿随意变更。</t>
  </si>
  <si>
    <t>表12</t>
  </si>
  <si>
    <t>2024年部门政府采购预算表</t>
  </si>
  <si>
    <r>
      <rPr>
        <sz val="9"/>
        <color rgb="FF000000"/>
        <rFont val="宋体"/>
        <charset val="134"/>
        <scheme val="minor"/>
      </rPr>
      <t>部门名称：</t>
    </r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  <scheme val="minor"/>
      </rPr>
      <t>黄平县人民政府政务服务中心</t>
    </r>
  </si>
  <si>
    <t>政府采购预算</t>
  </si>
  <si>
    <t>货物类政府采购</t>
  </si>
  <si>
    <t>工程类政府采购</t>
  </si>
  <si>
    <t>服务类政府采购</t>
  </si>
  <si>
    <t>1=2+3+4</t>
  </si>
  <si>
    <t>表13</t>
  </si>
  <si>
    <t>2024年省对下转移支付预算表</t>
  </si>
  <si>
    <t>资金来源</t>
  </si>
  <si>
    <t>政府性基金</t>
  </si>
  <si>
    <t>XX部门本级</t>
  </si>
  <si>
    <t>一级项目1</t>
  </si>
  <si>
    <t>一级项目2</t>
  </si>
  <si>
    <t>XX部门所属单位</t>
  </si>
  <si>
    <t>一级项目３</t>
  </si>
  <si>
    <t>一级项目４</t>
  </si>
  <si>
    <t>表14</t>
  </si>
  <si>
    <t>2024年项目支出绩效目标表</t>
  </si>
  <si>
    <t>部门（单位）编码</t>
  </si>
  <si>
    <t>项目代码</t>
  </si>
  <si>
    <t>项目年度绩效目标</t>
  </si>
  <si>
    <t>一级指标</t>
  </si>
  <si>
    <t>二级指标</t>
  </si>
  <si>
    <t>三级指标</t>
  </si>
  <si>
    <t>指标符号</t>
  </si>
  <si>
    <t>指标值</t>
  </si>
  <si>
    <t>计量单位</t>
  </si>
  <si>
    <t>指标解释</t>
  </si>
  <si>
    <t>（县专项）政务大厅专项经费</t>
  </si>
  <si>
    <t>1.保障县政务服务中心一楼二楼大厅办公设备完善，确保大厅设备运转正常。
2.保障县政务服务大厅进驻单位工作人员得以顺利办理业务。
3.保障中心办公室开展好日常工作。</t>
  </si>
  <si>
    <t>产出指标</t>
  </si>
  <si>
    <t>数量指标</t>
  </si>
  <si>
    <t>各部门进驻大厅人员数量（含政务中心人员）</t>
  </si>
  <si>
    <t>=</t>
  </si>
  <si>
    <t>维护大厅座机数量</t>
  </si>
  <si>
    <t>大厅出证免费邮寄数量</t>
  </si>
  <si>
    <t>≥</t>
  </si>
  <si>
    <t>件</t>
  </si>
  <si>
    <t>购买办公用品</t>
  </si>
  <si>
    <t>次</t>
  </si>
  <si>
    <t>聘用大厅咨询引导员、投诉窗口人员、取号引导人员数量</t>
  </si>
  <si>
    <t>质量指标</t>
  </si>
  <si>
    <t>大厅办公用品合格率</t>
  </si>
  <si>
    <t>%</t>
  </si>
  <si>
    <t>设备维护保障率</t>
  </si>
  <si>
    <t>维护大厅正常运行时间</t>
  </si>
  <si>
    <t>月</t>
  </si>
  <si>
    <t>时效指标</t>
  </si>
  <si>
    <t>聘用人员工资发放及时率</t>
  </si>
  <si>
    <t>大厅出证免费邮寄及时率</t>
  </si>
  <si>
    <t>维护大厅座机及时率</t>
  </si>
  <si>
    <t>成本指标</t>
  </si>
  <si>
    <t>项目或定额成本控制率</t>
  </si>
  <si>
    <t>大厅网络、座机费用</t>
  </si>
  <si>
    <t>≤</t>
  </si>
  <si>
    <t>万元</t>
  </si>
  <si>
    <t>大厅日常办公用品、耗材费等办公费用</t>
  </si>
  <si>
    <t>聘用大厅咨询引导员、投诉窗口人员、取号引导人员工资费用</t>
  </si>
  <si>
    <t>效益指标</t>
  </si>
  <si>
    <t>社会效益指标</t>
  </si>
  <si>
    <t>确保大厅正常运转</t>
  </si>
  <si>
    <t>定性</t>
  </si>
  <si>
    <t>效果显著</t>
  </si>
  <si>
    <t>提高大厅人员政务服务能力</t>
  </si>
  <si>
    <t>可持续影响指标</t>
  </si>
  <si>
    <t>增强大厅政务服务能力，持续提高我县营商环境。</t>
  </si>
  <si>
    <t>有效提升</t>
  </si>
  <si>
    <t>满意度指标</t>
  </si>
  <si>
    <t>服务对象满意度指标</t>
  </si>
  <si>
    <t>办事群众满意度</t>
  </si>
  <si>
    <t>进驻大厅工作人员满意度</t>
  </si>
  <si>
    <t>维持政务大厅机房网络正常运行</t>
  </si>
  <si>
    <t>政务大厅服务器</t>
  </si>
  <si>
    <t>服务器验收合格率</t>
  </si>
  <si>
    <t>服务器安装时限</t>
  </si>
  <si>
    <t>天</t>
  </si>
  <si>
    <t>购买服务器费用</t>
  </si>
  <si>
    <t>元</t>
  </si>
  <si>
    <t>提高大厅办事效率</t>
  </si>
  <si>
    <t>确保大厅工作正常开展，满足我县人民群众日常办事需求</t>
  </si>
  <si>
    <t>增强大厅政务服务能力</t>
  </si>
  <si>
    <t>群众及企业满意度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</si>
</sst>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3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Arial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20"/>
      <name val="宋体"/>
      <charset val="134"/>
    </font>
    <font>
      <sz val="6"/>
      <name val="宋体"/>
      <charset val="134"/>
    </font>
    <font>
      <sz val="24"/>
      <name val="黑体"/>
      <charset val="134"/>
    </font>
    <font>
      <sz val="22"/>
      <name val="楷体_GB2312"/>
      <charset val="134"/>
    </font>
    <font>
      <sz val="14"/>
      <name val="宋体"/>
      <charset val="134"/>
    </font>
    <font>
      <sz val="30"/>
      <name val="黑体"/>
      <charset val="134"/>
    </font>
    <font>
      <sz val="16"/>
      <name val="Times New Roman"/>
      <charset val="0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4" applyNumberFormat="0" applyAlignment="0" applyProtection="0">
      <alignment vertical="center"/>
    </xf>
    <xf numFmtId="0" fontId="30" fillId="5" borderId="25" applyNumberFormat="0" applyAlignment="0" applyProtection="0">
      <alignment vertical="center"/>
    </xf>
    <xf numFmtId="0" fontId="31" fillId="5" borderId="24" applyNumberFormat="0" applyAlignment="0" applyProtection="0">
      <alignment vertical="center"/>
    </xf>
    <xf numFmtId="0" fontId="32" fillId="6" borderId="26" applyNumberFormat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 wrapText="1" inden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0" fillId="0" borderId="0" xfId="0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justify"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 applyAlignment="1" applyProtection="1">
      <protection locked="0"/>
    </xf>
    <xf numFmtId="0" fontId="3" fillId="2" borderId="6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176" fontId="11" fillId="0" borderId="1" xfId="0" applyNumberFormat="1" applyFont="1" applyFill="1" applyBorder="1" applyAlignment="1" applyProtection="1">
      <alignment vertical="center" shrinkToFit="1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H22" sqref="H22:M22"/>
    </sheetView>
  </sheetViews>
  <sheetFormatPr defaultColWidth="9" defaultRowHeight="14.25"/>
  <cols>
    <col min="1" max="16384" width="9" style="124"/>
  </cols>
  <sheetData>
    <row r="1" s="124" customFormat="1" spans="1:1">
      <c r="A1" s="104" t="s">
        <v>0</v>
      </c>
    </row>
    <row r="3" s="124" customFormat="1" ht="38.25" spans="1:13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5" s="124" customFormat="1" spans="1:13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8" s="124" customFormat="1" ht="20.25" spans="1:13">
      <c r="A8" s="144" t="s">
        <v>2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9" s="124" customFormat="1" spans="1:13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</row>
    <row r="12" s="124" customFormat="1" ht="20.25" spans="1:13">
      <c r="A12" s="144" t="s">
        <v>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7" s="124" customFormat="1" ht="20.25" spans="1:13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</row>
    <row r="18" s="124" customFormat="1" ht="20.25" spans="1:13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</row>
    <row r="19" s="124" customFormat="1" ht="20.25" spans="1:13">
      <c r="A19" s="144" t="s">
        <v>4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</row>
    <row r="20" s="124" customFormat="1" ht="20.25" spans="1:13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</row>
    <row r="22" s="124" customFormat="1" ht="20.25" spans="1:13">
      <c r="A22" s="146"/>
      <c r="B22" s="146"/>
      <c r="C22" s="146"/>
      <c r="D22" s="146"/>
      <c r="E22" s="146"/>
      <c r="F22" s="146"/>
      <c r="G22" s="146"/>
      <c r="H22" s="144" t="s">
        <v>5</v>
      </c>
      <c r="I22" s="144"/>
      <c r="J22" s="144"/>
      <c r="K22" s="144"/>
      <c r="L22" s="144"/>
      <c r="M22" s="144"/>
    </row>
    <row r="23" s="124" customFormat="1" ht="20.25" spans="1:13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</row>
  </sheetData>
  <mergeCells count="7">
    <mergeCell ref="A3:M3"/>
    <mergeCell ref="A5:M5"/>
    <mergeCell ref="A8:M8"/>
    <mergeCell ref="A9:M9"/>
    <mergeCell ref="A12:M12"/>
    <mergeCell ref="A19:M19"/>
    <mergeCell ref="H22:M22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12" sqref="B12"/>
    </sheetView>
  </sheetViews>
  <sheetFormatPr defaultColWidth="9" defaultRowHeight="13.5" outlineLevelCol="6"/>
  <cols>
    <col min="1" max="1" width="13.125" customWidth="1"/>
    <col min="2" max="2" width="23.25" customWidth="1"/>
    <col min="3" max="3" width="15.25" customWidth="1"/>
    <col min="6" max="7" width="12.75" customWidth="1"/>
  </cols>
  <sheetData>
    <row r="1" customHeight="1" spans="1:7">
      <c r="A1" s="66" t="s">
        <v>295</v>
      </c>
      <c r="B1" s="66"/>
      <c r="C1" s="66"/>
      <c r="D1" s="66"/>
      <c r="E1" s="66"/>
      <c r="F1" s="66"/>
      <c r="G1" s="66"/>
    </row>
    <row r="2" ht="15" customHeight="1" spans="1:7">
      <c r="A2" s="67" t="s">
        <v>296</v>
      </c>
      <c r="B2" s="67"/>
      <c r="C2" s="67"/>
      <c r="D2" s="67"/>
      <c r="E2" s="67"/>
      <c r="F2" s="67"/>
      <c r="G2" s="67"/>
    </row>
    <row r="3" ht="15" customHeight="1" spans="1:7">
      <c r="A3" s="68" t="s">
        <v>297</v>
      </c>
      <c r="B3" s="68"/>
      <c r="C3" s="68"/>
      <c r="D3" s="68"/>
      <c r="E3" s="69" t="s">
        <v>81</v>
      </c>
      <c r="F3" s="69"/>
      <c r="G3" s="69"/>
    </row>
    <row r="4" ht="15" customHeight="1" spans="1:7">
      <c r="A4" s="13" t="s">
        <v>203</v>
      </c>
      <c r="B4" s="13"/>
      <c r="C4" s="14" t="s">
        <v>298</v>
      </c>
      <c r="D4" s="34" t="s">
        <v>172</v>
      </c>
      <c r="E4" s="71" t="s">
        <v>173</v>
      </c>
      <c r="F4" s="71"/>
      <c r="G4" s="71"/>
    </row>
    <row r="5" ht="14.25" spans="1:7">
      <c r="A5" s="72" t="s">
        <v>170</v>
      </c>
      <c r="B5" s="36" t="s">
        <v>171</v>
      </c>
      <c r="C5" s="14"/>
      <c r="D5" s="34"/>
      <c r="E5" s="34" t="s">
        <v>141</v>
      </c>
      <c r="F5" s="34" t="s">
        <v>299</v>
      </c>
      <c r="G5" s="34" t="s">
        <v>206</v>
      </c>
    </row>
    <row r="6" ht="15" customHeight="1" spans="1:7">
      <c r="A6" s="40" t="s">
        <v>151</v>
      </c>
      <c r="B6" s="40"/>
      <c r="C6" s="17" t="s">
        <v>209</v>
      </c>
      <c r="D6" s="41">
        <v>2</v>
      </c>
      <c r="E6" s="41" t="s">
        <v>300</v>
      </c>
      <c r="F6" s="41">
        <v>4</v>
      </c>
      <c r="G6" s="41">
        <v>5</v>
      </c>
    </row>
    <row r="7" ht="14.25" spans="1:7">
      <c r="A7" s="16"/>
      <c r="B7" s="17" t="s">
        <v>137</v>
      </c>
      <c r="C7" s="18">
        <f>SUM(C8:C10)</f>
        <v>0</v>
      </c>
      <c r="D7" s="18">
        <f>SUM(D8:D10)</f>
        <v>0</v>
      </c>
      <c r="E7" s="18">
        <f>SUM(E8:E10)</f>
        <v>0</v>
      </c>
      <c r="F7" s="18">
        <f>SUM(F8:F10)</f>
        <v>0</v>
      </c>
      <c r="G7" s="18">
        <f>SUM(G8:G10)</f>
        <v>0</v>
      </c>
    </row>
    <row r="8" ht="14.25" spans="1:7">
      <c r="A8" s="19"/>
      <c r="B8" s="17" t="s">
        <v>301</v>
      </c>
      <c r="C8" s="18">
        <f>D8+E8</f>
        <v>0</v>
      </c>
      <c r="D8" s="21">
        <v>0</v>
      </c>
      <c r="E8" s="18">
        <f>F8+G8</f>
        <v>0</v>
      </c>
      <c r="F8" s="21">
        <v>0</v>
      </c>
      <c r="G8" s="21">
        <v>0</v>
      </c>
    </row>
    <row r="9" ht="14.25" spans="1:7">
      <c r="A9" s="19"/>
      <c r="B9" s="54"/>
      <c r="C9" s="18">
        <f>D9+E9</f>
        <v>0</v>
      </c>
      <c r="D9" s="21">
        <v>0</v>
      </c>
      <c r="E9" s="18">
        <f>F9+G9</f>
        <v>0</v>
      </c>
      <c r="F9" s="21">
        <v>0</v>
      </c>
      <c r="G9" s="21">
        <v>0</v>
      </c>
    </row>
    <row r="10" ht="14.25" spans="1:7">
      <c r="A10" s="19"/>
      <c r="B10" s="54"/>
      <c r="C10" s="18">
        <f>D10+E10</f>
        <v>0</v>
      </c>
      <c r="D10" s="21">
        <v>0</v>
      </c>
      <c r="E10" s="18">
        <f>F10+G10</f>
        <v>0</v>
      </c>
      <c r="F10" s="21">
        <v>0</v>
      </c>
      <c r="G10" s="21">
        <v>0</v>
      </c>
    </row>
    <row r="12" spans="1:1">
      <c r="A12" t="s">
        <v>131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H43" sqref="H43"/>
    </sheetView>
  </sheetViews>
  <sheetFormatPr defaultColWidth="9" defaultRowHeight="13.5" outlineLevelCol="6"/>
  <cols>
    <col min="1" max="2" width="15.75" customWidth="1"/>
    <col min="3" max="4" width="16.75" customWidth="1"/>
    <col min="6" max="7" width="15.25" customWidth="1"/>
  </cols>
  <sheetData>
    <row r="1" customHeight="1" spans="1:7">
      <c r="A1" s="66" t="s">
        <v>302</v>
      </c>
      <c r="B1" s="66"/>
      <c r="C1" s="66"/>
      <c r="D1" s="66"/>
      <c r="E1" s="66"/>
      <c r="F1" s="66"/>
      <c r="G1" s="66"/>
    </row>
    <row r="2" ht="15" customHeight="1" spans="1:7">
      <c r="A2" s="67" t="s">
        <v>303</v>
      </c>
      <c r="B2" s="67"/>
      <c r="C2" s="67"/>
      <c r="D2" s="67"/>
      <c r="E2" s="67"/>
      <c r="F2" s="67"/>
      <c r="G2" s="67"/>
    </row>
    <row r="3" ht="15" customHeight="1" spans="1:7">
      <c r="A3" s="68" t="s">
        <v>80</v>
      </c>
      <c r="B3" s="68"/>
      <c r="C3" s="68"/>
      <c r="D3" s="68"/>
      <c r="E3" s="69" t="s">
        <v>81</v>
      </c>
      <c r="F3" s="69"/>
      <c r="G3" s="69"/>
    </row>
    <row r="4" ht="15" customHeight="1" spans="1:7">
      <c r="A4" s="13" t="s">
        <v>203</v>
      </c>
      <c r="B4" s="13"/>
      <c r="C4" s="14" t="s">
        <v>298</v>
      </c>
      <c r="D4" s="34" t="s">
        <v>172</v>
      </c>
      <c r="E4" s="71" t="s">
        <v>173</v>
      </c>
      <c r="F4" s="71"/>
      <c r="G4" s="71"/>
    </row>
    <row r="5" ht="14.25" spans="1:7">
      <c r="A5" s="72" t="s">
        <v>170</v>
      </c>
      <c r="B5" s="36" t="s">
        <v>171</v>
      </c>
      <c r="C5" s="14"/>
      <c r="D5" s="34"/>
      <c r="E5" s="34" t="s">
        <v>141</v>
      </c>
      <c r="F5" s="34" t="s">
        <v>299</v>
      </c>
      <c r="G5" s="34" t="s">
        <v>206</v>
      </c>
    </row>
    <row r="6" ht="15" customHeight="1" spans="1:7">
      <c r="A6" s="40" t="s">
        <v>151</v>
      </c>
      <c r="B6" s="40"/>
      <c r="C6" s="17" t="s">
        <v>209</v>
      </c>
      <c r="D6" s="41">
        <v>2</v>
      </c>
      <c r="E6" s="41" t="s">
        <v>300</v>
      </c>
      <c r="F6" s="41">
        <v>4</v>
      </c>
      <c r="G6" s="41">
        <v>5</v>
      </c>
    </row>
    <row r="7" ht="14.25" spans="1:7">
      <c r="A7" s="40"/>
      <c r="B7" s="41" t="s">
        <v>137</v>
      </c>
      <c r="C7" s="18">
        <f>SUM(C8:C10)</f>
        <v>0</v>
      </c>
      <c r="D7" s="18">
        <f>SUM(D8:D10)</f>
        <v>0</v>
      </c>
      <c r="E7" s="18">
        <f>SUM(E8:E10)</f>
        <v>0</v>
      </c>
      <c r="F7" s="18">
        <f>SUM(F8:F10)</f>
        <v>0</v>
      </c>
      <c r="G7" s="18">
        <f>SUM(G8:G10)</f>
        <v>0</v>
      </c>
    </row>
    <row r="8" ht="14.25" spans="1:7">
      <c r="A8" s="19"/>
      <c r="B8" s="54" t="s">
        <v>301</v>
      </c>
      <c r="C8" s="18">
        <f>D8+E8</f>
        <v>0</v>
      </c>
      <c r="D8" s="21">
        <v>0</v>
      </c>
      <c r="E8" s="18">
        <f>F8+G8</f>
        <v>0</v>
      </c>
      <c r="F8" s="21">
        <v>0</v>
      </c>
      <c r="G8" s="21">
        <v>0</v>
      </c>
    </row>
    <row r="9" ht="14.25" spans="1:7">
      <c r="A9" s="19"/>
      <c r="B9" s="54"/>
      <c r="C9" s="18">
        <f>D9+E9</f>
        <v>0</v>
      </c>
      <c r="D9" s="21">
        <v>0</v>
      </c>
      <c r="E9" s="18">
        <f>F9+G9</f>
        <v>0</v>
      </c>
      <c r="F9" s="21">
        <v>0</v>
      </c>
      <c r="G9" s="21">
        <v>0</v>
      </c>
    </row>
    <row r="10" ht="14.25" spans="1:7">
      <c r="A10" s="19"/>
      <c r="B10" s="54"/>
      <c r="C10" s="18">
        <f>D10+E10</f>
        <v>0</v>
      </c>
      <c r="D10" s="21">
        <v>0</v>
      </c>
      <c r="E10" s="18">
        <f>F10+G10</f>
        <v>0</v>
      </c>
      <c r="F10" s="21">
        <v>0</v>
      </c>
      <c r="G10" s="21">
        <v>0</v>
      </c>
    </row>
    <row r="12" spans="1:1">
      <c r="A12" t="s">
        <v>131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M14" sqref="M14"/>
    </sheetView>
  </sheetViews>
  <sheetFormatPr defaultColWidth="9" defaultRowHeight="13.5"/>
  <cols>
    <col min="1" max="1" width="22.375" customWidth="1"/>
    <col min="4" max="6" width="14" customWidth="1"/>
    <col min="8" max="10" width="13.125" customWidth="1"/>
    <col min="11" max="12" width="15.875" customWidth="1"/>
  </cols>
  <sheetData>
    <row r="1" customHeight="1" spans="1:12">
      <c r="A1" s="66" t="s">
        <v>304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ht="15" customHeight="1" spans="1:12">
      <c r="A2" s="67" t="s">
        <v>305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ht="15" customHeight="1" spans="1:12">
      <c r="A3" s="68" t="s">
        <v>80</v>
      </c>
      <c r="B3" s="68"/>
      <c r="C3" s="68"/>
      <c r="D3" s="68"/>
      <c r="E3" s="68"/>
      <c r="F3" s="68"/>
      <c r="G3" s="69" t="s">
        <v>81</v>
      </c>
      <c r="H3" s="69"/>
      <c r="I3" s="69"/>
      <c r="J3" s="69"/>
      <c r="K3" s="69"/>
      <c r="L3" s="69"/>
    </row>
    <row r="4" ht="35.25" customHeight="1" spans="1:12">
      <c r="A4" s="33" t="s">
        <v>84</v>
      </c>
      <c r="B4" s="34" t="s">
        <v>306</v>
      </c>
      <c r="C4" s="14" t="s">
        <v>307</v>
      </c>
      <c r="D4" s="14"/>
      <c r="E4" s="14"/>
      <c r="F4" s="14"/>
      <c r="G4" s="14" t="s">
        <v>308</v>
      </c>
      <c r="H4" s="14"/>
      <c r="I4" s="14"/>
      <c r="J4" s="14"/>
      <c r="K4" s="71" t="s">
        <v>309</v>
      </c>
      <c r="L4" s="71" t="s">
        <v>310</v>
      </c>
    </row>
    <row r="5" ht="23.25" spans="1:12">
      <c r="A5" s="33"/>
      <c r="B5" s="34"/>
      <c r="C5" s="36" t="s">
        <v>141</v>
      </c>
      <c r="D5" s="36" t="s">
        <v>167</v>
      </c>
      <c r="E5" s="36" t="s">
        <v>168</v>
      </c>
      <c r="F5" s="36" t="s">
        <v>169</v>
      </c>
      <c r="G5" s="34" t="s">
        <v>141</v>
      </c>
      <c r="H5" s="34" t="s">
        <v>167</v>
      </c>
      <c r="I5" s="34" t="s">
        <v>168</v>
      </c>
      <c r="J5" s="34" t="s">
        <v>169</v>
      </c>
      <c r="K5" s="36" t="s">
        <v>311</v>
      </c>
      <c r="L5" s="36" t="s">
        <v>311</v>
      </c>
    </row>
    <row r="6" ht="14.25" spans="1:12">
      <c r="A6" s="40" t="s">
        <v>151</v>
      </c>
      <c r="B6" s="41">
        <v>1</v>
      </c>
      <c r="C6" s="41" t="s">
        <v>312</v>
      </c>
      <c r="D6" s="41">
        <v>3</v>
      </c>
      <c r="E6" s="41">
        <v>4</v>
      </c>
      <c r="F6" s="41">
        <v>5</v>
      </c>
      <c r="G6" s="41" t="s">
        <v>313</v>
      </c>
      <c r="H6" s="41">
        <v>7</v>
      </c>
      <c r="I6" s="41">
        <v>8</v>
      </c>
      <c r="J6" s="41">
        <v>9</v>
      </c>
      <c r="K6" s="41" t="s">
        <v>314</v>
      </c>
      <c r="L6" s="41" t="s">
        <v>315</v>
      </c>
    </row>
    <row r="7" ht="14.25" spans="1:12">
      <c r="A7" s="40" t="s">
        <v>137</v>
      </c>
      <c r="B7" s="42">
        <f>SUM(B8:B10)</f>
        <v>0</v>
      </c>
      <c r="C7" s="42">
        <f>SUM(C8:C10)</f>
        <v>1</v>
      </c>
      <c r="D7" s="42">
        <f t="shared" ref="D7:L7" si="0">SUM(D8:D10)</f>
        <v>1</v>
      </c>
      <c r="E7" s="42">
        <f t="shared" si="0"/>
        <v>0</v>
      </c>
      <c r="F7" s="42">
        <f t="shared" si="0"/>
        <v>0</v>
      </c>
      <c r="G7" s="42">
        <f t="shared" si="0"/>
        <v>1</v>
      </c>
      <c r="H7" s="42">
        <f t="shared" si="0"/>
        <v>1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ref="L7:L12" si="1">K7/C7*100-100</f>
        <v>-100</v>
      </c>
    </row>
    <row r="8" ht="14.25" spans="1:12">
      <c r="A8" s="19" t="s">
        <v>316</v>
      </c>
      <c r="B8" s="21">
        <v>0</v>
      </c>
      <c r="C8" s="18">
        <f>D8+E8+F8</f>
        <v>0</v>
      </c>
      <c r="D8" s="21">
        <v>0</v>
      </c>
      <c r="E8" s="21">
        <v>0</v>
      </c>
      <c r="F8" s="21">
        <v>0</v>
      </c>
      <c r="G8" s="18">
        <f>H8+I8+J8</f>
        <v>0</v>
      </c>
      <c r="H8" s="21">
        <v>0</v>
      </c>
      <c r="I8" s="21">
        <v>0</v>
      </c>
      <c r="J8" s="21">
        <v>0</v>
      </c>
      <c r="K8" s="18">
        <f>G8-C8</f>
        <v>0</v>
      </c>
      <c r="L8" s="42" t="e">
        <f t="shared" si="1"/>
        <v>#DIV/0!</v>
      </c>
    </row>
    <row r="9" ht="14.25" spans="1:12">
      <c r="A9" s="19" t="s">
        <v>317</v>
      </c>
      <c r="B9" s="21">
        <v>0</v>
      </c>
      <c r="C9" s="18">
        <f>D9+E9+F9</f>
        <v>1</v>
      </c>
      <c r="D9" s="21">
        <v>1</v>
      </c>
      <c r="E9" s="21">
        <v>0</v>
      </c>
      <c r="F9" s="21">
        <v>0</v>
      </c>
      <c r="G9" s="18">
        <f>H9+I9+J9</f>
        <v>1</v>
      </c>
      <c r="H9" s="21">
        <v>1</v>
      </c>
      <c r="I9" s="21">
        <v>0</v>
      </c>
      <c r="J9" s="21">
        <v>0</v>
      </c>
      <c r="K9" s="18">
        <f>G9-C9</f>
        <v>0</v>
      </c>
      <c r="L9" s="42">
        <f t="shared" si="1"/>
        <v>-100</v>
      </c>
    </row>
    <row r="10" ht="14.25" spans="1:12">
      <c r="A10" s="19" t="s">
        <v>318</v>
      </c>
      <c r="B10" s="18">
        <f>SUM(B11:B12)</f>
        <v>0</v>
      </c>
      <c r="C10" s="18">
        <f>SUM(C11:C12)</f>
        <v>0</v>
      </c>
      <c r="D10" s="18">
        <f>SUM(D11:D12)</f>
        <v>0</v>
      </c>
      <c r="E10" s="18">
        <f t="shared" ref="E10:L10" si="2">SUM(E11:E12)</f>
        <v>0</v>
      </c>
      <c r="F10" s="18">
        <f t="shared" si="2"/>
        <v>0</v>
      </c>
      <c r="G10" s="18">
        <f t="shared" si="2"/>
        <v>0</v>
      </c>
      <c r="H10" s="18">
        <f t="shared" si="2"/>
        <v>0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42" t="e">
        <f t="shared" si="1"/>
        <v>#DIV/0!</v>
      </c>
    </row>
    <row r="11" ht="14.25" spans="1:12">
      <c r="A11" s="19" t="s">
        <v>319</v>
      </c>
      <c r="B11" s="21">
        <v>0</v>
      </c>
      <c r="C11" s="18">
        <f>D11+E11+F11</f>
        <v>0</v>
      </c>
      <c r="D11" s="21">
        <v>0</v>
      </c>
      <c r="E11" s="21">
        <v>0</v>
      </c>
      <c r="F11" s="21">
        <v>0</v>
      </c>
      <c r="G11" s="18">
        <f>H11+I11+J11</f>
        <v>0</v>
      </c>
      <c r="H11" s="21">
        <v>0</v>
      </c>
      <c r="I11" s="21">
        <v>0</v>
      </c>
      <c r="J11" s="21">
        <v>0</v>
      </c>
      <c r="K11" s="18">
        <f>G11-C11</f>
        <v>0</v>
      </c>
      <c r="L11" s="42" t="e">
        <f t="shared" si="1"/>
        <v>#DIV/0!</v>
      </c>
    </row>
    <row r="12" ht="14.25" spans="1:12">
      <c r="A12" s="19" t="s">
        <v>320</v>
      </c>
      <c r="B12" s="21">
        <v>0</v>
      </c>
      <c r="C12" s="18">
        <f>D12+E12+F12</f>
        <v>0</v>
      </c>
      <c r="D12" s="21">
        <v>0</v>
      </c>
      <c r="E12" s="21">
        <v>0</v>
      </c>
      <c r="F12" s="21">
        <v>0</v>
      </c>
      <c r="G12" s="18">
        <f>H12+I12+J12</f>
        <v>0</v>
      </c>
      <c r="H12" s="21">
        <v>0</v>
      </c>
      <c r="I12" s="21">
        <v>0</v>
      </c>
      <c r="J12" s="21">
        <v>0</v>
      </c>
      <c r="K12" s="18">
        <f>G12-C12</f>
        <v>0</v>
      </c>
      <c r="L12" s="42" t="e">
        <f t="shared" si="1"/>
        <v>#DIV/0!</v>
      </c>
    </row>
    <row r="14" ht="112" customHeight="1" spans="1:12">
      <c r="A14" s="61" t="s">
        <v>321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</sheetData>
  <mergeCells count="9">
    <mergeCell ref="A1:L1"/>
    <mergeCell ref="A2:L2"/>
    <mergeCell ref="A3:F3"/>
    <mergeCell ref="G3:L3"/>
    <mergeCell ref="C4:F4"/>
    <mergeCell ref="G4:J4"/>
    <mergeCell ref="A14:L14"/>
    <mergeCell ref="A4:A5"/>
    <mergeCell ref="B4:B5"/>
  </mergeCells>
  <pageMargins left="0.75" right="0.75" top="1" bottom="1" header="0.5" footer="0.5"/>
  <pageSetup paperSize="9" scale="8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7"/>
  <sheetViews>
    <sheetView view="pageBreakPreview" zoomScaleNormal="100" workbookViewId="0">
      <selection activeCell="J20" sqref="J20:J25"/>
    </sheetView>
  </sheetViews>
  <sheetFormatPr defaultColWidth="9" defaultRowHeight="13.5"/>
  <cols>
    <col min="1" max="1" width="21.5" customWidth="1"/>
    <col min="2" max="2" width="22.5" customWidth="1"/>
    <col min="3" max="4" width="13.375" customWidth="1"/>
    <col min="5" max="6" width="6.125" customWidth="1"/>
    <col min="7" max="7" width="13.375" customWidth="1"/>
  </cols>
  <sheetData>
    <row r="1" spans="1:19">
      <c r="A1" s="9" t="s">
        <v>322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15" spans="1:19">
      <c r="A2" s="28" t="s">
        <v>323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ht="14.25" spans="1:19">
      <c r="A3" s="29" t="s">
        <v>297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62" t="s">
        <v>81</v>
      </c>
      <c r="O3" s="62"/>
      <c r="P3" s="62"/>
      <c r="Q3" s="62"/>
      <c r="R3" s="62"/>
      <c r="S3" s="62"/>
    </row>
    <row r="4" ht="14.25" spans="1:19">
      <c r="A4" s="50" t="s">
        <v>134</v>
      </c>
      <c r="B4" s="35" t="s">
        <v>324</v>
      </c>
      <c r="C4" s="14" t="s">
        <v>203</v>
      </c>
      <c r="D4" s="14"/>
      <c r="E4" s="14" t="s">
        <v>325</v>
      </c>
      <c r="F4" s="14"/>
      <c r="G4" s="14"/>
      <c r="H4" s="34" t="s">
        <v>298</v>
      </c>
      <c r="I4" s="34" t="s">
        <v>138</v>
      </c>
      <c r="J4" s="34"/>
      <c r="K4" s="34"/>
      <c r="L4" s="34"/>
      <c r="M4" s="34" t="s">
        <v>139</v>
      </c>
      <c r="N4" s="34" t="s">
        <v>140</v>
      </c>
      <c r="O4" s="34"/>
      <c r="P4" s="34"/>
      <c r="Q4" s="34"/>
      <c r="R4" s="34"/>
      <c r="S4" s="34"/>
    </row>
    <row r="5" ht="23.25" spans="1:19">
      <c r="A5" s="50"/>
      <c r="B5" s="35"/>
      <c r="C5" s="35" t="s">
        <v>170</v>
      </c>
      <c r="D5" s="35" t="s">
        <v>171</v>
      </c>
      <c r="E5" s="35" t="s">
        <v>170</v>
      </c>
      <c r="F5" s="35"/>
      <c r="G5" s="35" t="s">
        <v>171</v>
      </c>
      <c r="H5" s="34"/>
      <c r="I5" s="36" t="s">
        <v>141</v>
      </c>
      <c r="J5" s="34" t="s">
        <v>167</v>
      </c>
      <c r="K5" s="34" t="s">
        <v>168</v>
      </c>
      <c r="L5" s="34" t="s">
        <v>169</v>
      </c>
      <c r="M5" s="34"/>
      <c r="N5" s="34" t="s">
        <v>141</v>
      </c>
      <c r="O5" s="34" t="s">
        <v>145</v>
      </c>
      <c r="P5" s="34" t="s">
        <v>146</v>
      </c>
      <c r="Q5" s="34" t="s">
        <v>147</v>
      </c>
      <c r="R5" s="34" t="s">
        <v>148</v>
      </c>
      <c r="S5" s="34" t="s">
        <v>149</v>
      </c>
    </row>
    <row r="6" ht="14.25" spans="1:19">
      <c r="A6" s="40" t="s">
        <v>151</v>
      </c>
      <c r="B6" s="40"/>
      <c r="C6" s="40"/>
      <c r="D6" s="40"/>
      <c r="E6" s="40"/>
      <c r="F6" s="40"/>
      <c r="G6" s="40"/>
      <c r="H6" s="41" t="s">
        <v>326</v>
      </c>
      <c r="I6" s="41" t="s">
        <v>312</v>
      </c>
      <c r="J6" s="41">
        <v>3</v>
      </c>
      <c r="K6" s="41">
        <v>4</v>
      </c>
      <c r="L6" s="41">
        <v>5</v>
      </c>
      <c r="M6" s="41">
        <v>6</v>
      </c>
      <c r="N6" s="63" t="s">
        <v>327</v>
      </c>
      <c r="O6" s="41">
        <v>8</v>
      </c>
      <c r="P6" s="41">
        <v>9</v>
      </c>
      <c r="Q6" s="41">
        <v>10</v>
      </c>
      <c r="R6" s="41">
        <v>11</v>
      </c>
      <c r="S6" s="41">
        <v>12</v>
      </c>
    </row>
    <row r="7" ht="14.25" spans="1:19">
      <c r="A7" s="40"/>
      <c r="B7" s="40"/>
      <c r="C7" s="40"/>
      <c r="D7" s="40"/>
      <c r="E7" s="40"/>
      <c r="F7" s="40"/>
      <c r="G7" s="40"/>
      <c r="H7" s="41"/>
      <c r="I7" s="41"/>
      <c r="J7" s="41"/>
      <c r="K7" s="41"/>
      <c r="L7" s="41"/>
      <c r="M7" s="41"/>
      <c r="N7" s="41" t="s">
        <v>328</v>
      </c>
      <c r="O7" s="41"/>
      <c r="P7" s="41"/>
      <c r="Q7" s="41"/>
      <c r="R7" s="41"/>
      <c r="S7" s="41"/>
    </row>
    <row r="8" ht="14.25" spans="1:19">
      <c r="A8" s="16"/>
      <c r="B8" s="17"/>
      <c r="C8" s="17"/>
      <c r="D8" s="17"/>
      <c r="E8" s="17"/>
      <c r="F8" s="17"/>
      <c r="G8" s="17" t="s">
        <v>137</v>
      </c>
      <c r="H8" s="18">
        <f>H9</f>
        <v>119.59</v>
      </c>
      <c r="I8" s="18">
        <f>I9</f>
        <v>119.59</v>
      </c>
      <c r="J8" s="18">
        <f>J9</f>
        <v>119.59</v>
      </c>
      <c r="K8" s="18">
        <f t="shared" ref="I8:S8" si="0">K9+K26+K33</f>
        <v>0</v>
      </c>
      <c r="L8" s="18">
        <f t="shared" si="0"/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 t="shared" si="0"/>
        <v>0</v>
      </c>
      <c r="Q8" s="18">
        <f t="shared" si="0"/>
        <v>0</v>
      </c>
      <c r="R8" s="18">
        <f t="shared" si="0"/>
        <v>0</v>
      </c>
      <c r="S8" s="18">
        <f t="shared" si="0"/>
        <v>0</v>
      </c>
    </row>
    <row r="9" ht="14.25" spans="1:19">
      <c r="A9" s="19" t="s">
        <v>329</v>
      </c>
      <c r="B9" s="44"/>
      <c r="C9" s="20"/>
      <c r="D9" s="20"/>
      <c r="E9" s="44"/>
      <c r="F9" s="44"/>
      <c r="G9" s="44"/>
      <c r="H9" s="42">
        <f>H10+H19</f>
        <v>119.59</v>
      </c>
      <c r="I9" s="42">
        <f t="shared" ref="I9:S9" si="1">I10+I19</f>
        <v>119.59</v>
      </c>
      <c r="J9" s="42">
        <f t="shared" si="1"/>
        <v>119.59</v>
      </c>
      <c r="K9" s="42">
        <f t="shared" si="1"/>
        <v>0</v>
      </c>
      <c r="L9" s="42">
        <f t="shared" si="1"/>
        <v>0</v>
      </c>
      <c r="M9" s="42">
        <f t="shared" si="1"/>
        <v>0</v>
      </c>
      <c r="N9" s="42">
        <f t="shared" si="1"/>
        <v>0</v>
      </c>
      <c r="O9" s="42">
        <f t="shared" si="1"/>
        <v>0</v>
      </c>
      <c r="P9" s="42">
        <f t="shared" si="1"/>
        <v>0</v>
      </c>
      <c r="Q9" s="42">
        <f t="shared" si="1"/>
        <v>0</v>
      </c>
      <c r="R9" s="42">
        <f t="shared" si="1"/>
        <v>0</v>
      </c>
      <c r="S9" s="42">
        <f t="shared" si="1"/>
        <v>0</v>
      </c>
    </row>
    <row r="10" ht="14.25" spans="1:19">
      <c r="A10" s="19"/>
      <c r="B10" s="44" t="s">
        <v>330</v>
      </c>
      <c r="C10" s="20"/>
      <c r="D10" s="20"/>
      <c r="E10" s="44"/>
      <c r="F10" s="44"/>
      <c r="G10" s="44"/>
      <c r="H10" s="42">
        <f>SUM(H11:H18)</f>
        <v>94.61</v>
      </c>
      <c r="I10" s="42">
        <f>SUM(I11:I18)</f>
        <v>94.61</v>
      </c>
      <c r="J10" s="42">
        <f>SUM(J11:J18)</f>
        <v>94.61</v>
      </c>
      <c r="K10" s="42">
        <f t="shared" ref="I10:S10" si="2">SUM(K11:K12)</f>
        <v>0</v>
      </c>
      <c r="L10" s="42">
        <f t="shared" si="2"/>
        <v>0</v>
      </c>
      <c r="M10" s="42">
        <f t="shared" si="2"/>
        <v>0</v>
      </c>
      <c r="N10" s="42">
        <f t="shared" si="2"/>
        <v>0</v>
      </c>
      <c r="O10" s="42">
        <f t="shared" si="2"/>
        <v>0</v>
      </c>
      <c r="P10" s="42">
        <f t="shared" si="2"/>
        <v>0</v>
      </c>
      <c r="Q10" s="42">
        <f t="shared" si="2"/>
        <v>0</v>
      </c>
      <c r="R10" s="42">
        <f t="shared" si="2"/>
        <v>0</v>
      </c>
      <c r="S10" s="42">
        <f t="shared" si="2"/>
        <v>0</v>
      </c>
    </row>
    <row r="11" ht="14.25" spans="1:19">
      <c r="A11" s="19" t="s">
        <v>159</v>
      </c>
      <c r="B11" s="44" t="s">
        <v>331</v>
      </c>
      <c r="C11" s="51">
        <v>2010301</v>
      </c>
      <c r="D11" s="52" t="s">
        <v>186</v>
      </c>
      <c r="E11" s="20">
        <v>30101</v>
      </c>
      <c r="F11" s="20"/>
      <c r="G11" s="20" t="s">
        <v>332</v>
      </c>
      <c r="H11" s="42">
        <f t="shared" ref="H11:H18" si="3">I11+M11+N11</f>
        <v>32.11</v>
      </c>
      <c r="I11" s="42">
        <f t="shared" ref="I11:I18" si="4">J11+K11+L11</f>
        <v>32.11</v>
      </c>
      <c r="J11" s="64">
        <v>32.11</v>
      </c>
      <c r="K11" s="64">
        <v>0</v>
      </c>
      <c r="L11" s="64">
        <v>0</v>
      </c>
      <c r="M11" s="64">
        <v>0</v>
      </c>
      <c r="N11" s="42">
        <f t="shared" ref="N11:N18" si="5">O11+P11+Q11+R11+S11</f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</row>
    <row r="12" ht="14.25" spans="1:19">
      <c r="A12" s="19" t="s">
        <v>159</v>
      </c>
      <c r="B12" s="44" t="s">
        <v>331</v>
      </c>
      <c r="C12" s="51">
        <v>2010301</v>
      </c>
      <c r="D12" s="52" t="s">
        <v>186</v>
      </c>
      <c r="E12" s="20">
        <v>30107</v>
      </c>
      <c r="F12" s="20"/>
      <c r="G12" s="20" t="s">
        <v>333</v>
      </c>
      <c r="H12" s="42">
        <f t="shared" si="3"/>
        <v>34.92</v>
      </c>
      <c r="I12" s="42">
        <f t="shared" si="4"/>
        <v>34.92</v>
      </c>
      <c r="J12" s="64">
        <v>34.92</v>
      </c>
      <c r="K12" s="64">
        <v>0</v>
      </c>
      <c r="L12" s="64">
        <v>0</v>
      </c>
      <c r="M12" s="64">
        <v>0</v>
      </c>
      <c r="N12" s="42">
        <f t="shared" si="5"/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</row>
    <row r="13" ht="14.25" spans="1:19">
      <c r="A13" s="19" t="s">
        <v>159</v>
      </c>
      <c r="B13" s="44" t="s">
        <v>331</v>
      </c>
      <c r="C13" s="51">
        <v>2010301</v>
      </c>
      <c r="D13" s="52" t="s">
        <v>186</v>
      </c>
      <c r="E13" s="20">
        <v>30102</v>
      </c>
      <c r="F13" s="20"/>
      <c r="G13" s="20" t="s">
        <v>334</v>
      </c>
      <c r="H13" s="42">
        <f t="shared" si="3"/>
        <v>4.54</v>
      </c>
      <c r="I13" s="42">
        <f t="shared" si="4"/>
        <v>4.54</v>
      </c>
      <c r="J13" s="64">
        <v>4.54</v>
      </c>
      <c r="K13" s="64">
        <v>0</v>
      </c>
      <c r="L13" s="64">
        <v>0</v>
      </c>
      <c r="M13" s="64">
        <v>0</v>
      </c>
      <c r="N13" s="42">
        <f t="shared" si="5"/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</row>
    <row r="14" ht="14.25" spans="1:19">
      <c r="A14" s="19" t="s">
        <v>159</v>
      </c>
      <c r="B14" s="44" t="s">
        <v>331</v>
      </c>
      <c r="C14" s="51">
        <v>2210201</v>
      </c>
      <c r="D14" s="53" t="s">
        <v>187</v>
      </c>
      <c r="E14" s="20">
        <v>30113</v>
      </c>
      <c r="F14" s="20"/>
      <c r="G14" s="20" t="s">
        <v>187</v>
      </c>
      <c r="H14" s="42">
        <f t="shared" si="3"/>
        <v>9.23</v>
      </c>
      <c r="I14" s="42">
        <f t="shared" si="4"/>
        <v>9.23</v>
      </c>
      <c r="J14" s="64">
        <v>9.23</v>
      </c>
      <c r="K14" s="64">
        <v>0</v>
      </c>
      <c r="L14" s="64">
        <v>0</v>
      </c>
      <c r="M14" s="64">
        <v>0</v>
      </c>
      <c r="N14" s="42">
        <f t="shared" si="5"/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</row>
    <row r="15" ht="23.25" spans="1:19">
      <c r="A15" s="19" t="s">
        <v>159</v>
      </c>
      <c r="B15" s="44" t="s">
        <v>335</v>
      </c>
      <c r="C15" s="51">
        <v>2010301</v>
      </c>
      <c r="D15" s="52" t="s">
        <v>186</v>
      </c>
      <c r="E15" s="29">
        <v>30103</v>
      </c>
      <c r="F15" s="54"/>
      <c r="G15" s="20" t="s">
        <v>336</v>
      </c>
      <c r="H15" s="42">
        <f t="shared" si="3"/>
        <v>0.36</v>
      </c>
      <c r="I15" s="42">
        <f t="shared" si="4"/>
        <v>0.36</v>
      </c>
      <c r="J15" s="64">
        <v>0.36</v>
      </c>
      <c r="K15" s="64">
        <v>0</v>
      </c>
      <c r="L15" s="64">
        <v>0</v>
      </c>
      <c r="M15" s="64">
        <v>0</v>
      </c>
      <c r="N15" s="42">
        <f t="shared" si="5"/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</row>
    <row r="16" ht="23.25" spans="1:19">
      <c r="A16" s="19" t="s">
        <v>159</v>
      </c>
      <c r="B16" s="44" t="s">
        <v>337</v>
      </c>
      <c r="C16" s="51">
        <v>2080505</v>
      </c>
      <c r="D16" s="53" t="s">
        <v>188</v>
      </c>
      <c r="E16" s="20">
        <v>30108</v>
      </c>
      <c r="F16" s="20"/>
      <c r="G16" s="20" t="s">
        <v>338</v>
      </c>
      <c r="H16" s="42">
        <f t="shared" si="3"/>
        <v>9.31</v>
      </c>
      <c r="I16" s="42">
        <f t="shared" si="4"/>
        <v>9.31</v>
      </c>
      <c r="J16" s="64">
        <v>9.31</v>
      </c>
      <c r="K16" s="64">
        <v>0</v>
      </c>
      <c r="L16" s="64">
        <v>0</v>
      </c>
      <c r="M16" s="64">
        <v>0</v>
      </c>
      <c r="N16" s="42">
        <f t="shared" si="5"/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</row>
    <row r="17" ht="23.25" spans="1:19">
      <c r="A17" s="19" t="s">
        <v>159</v>
      </c>
      <c r="B17" s="44" t="s">
        <v>337</v>
      </c>
      <c r="C17" s="51">
        <v>2101102</v>
      </c>
      <c r="D17" s="53" t="s">
        <v>189</v>
      </c>
      <c r="E17" s="20">
        <v>30110</v>
      </c>
      <c r="F17" s="20"/>
      <c r="G17" s="20" t="s">
        <v>339</v>
      </c>
      <c r="H17" s="42">
        <f t="shared" si="3"/>
        <v>3.91</v>
      </c>
      <c r="I17" s="42">
        <f t="shared" si="4"/>
        <v>3.91</v>
      </c>
      <c r="J17" s="64">
        <v>3.91</v>
      </c>
      <c r="K17" s="64">
        <v>0</v>
      </c>
      <c r="L17" s="64">
        <v>0</v>
      </c>
      <c r="M17" s="64">
        <v>0</v>
      </c>
      <c r="N17" s="42">
        <f t="shared" si="5"/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</row>
    <row r="18" ht="23.25" spans="1:19">
      <c r="A18" s="19" t="s">
        <v>159</v>
      </c>
      <c r="B18" s="44" t="s">
        <v>337</v>
      </c>
      <c r="C18" s="51">
        <v>2082702</v>
      </c>
      <c r="D18" s="53" t="s">
        <v>191</v>
      </c>
      <c r="E18" s="20">
        <v>30112</v>
      </c>
      <c r="F18" s="20"/>
      <c r="G18" s="20" t="s">
        <v>340</v>
      </c>
      <c r="H18" s="42">
        <f t="shared" si="3"/>
        <v>0.23</v>
      </c>
      <c r="I18" s="42">
        <f t="shared" si="4"/>
        <v>0.23</v>
      </c>
      <c r="J18" s="64">
        <v>0.23</v>
      </c>
      <c r="K18" s="64">
        <v>0</v>
      </c>
      <c r="L18" s="64">
        <v>0</v>
      </c>
      <c r="M18" s="64">
        <v>0</v>
      </c>
      <c r="N18" s="42">
        <f t="shared" si="5"/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</row>
    <row r="19" ht="14.25" spans="1:19">
      <c r="A19" s="19"/>
      <c r="B19" s="44" t="s">
        <v>341</v>
      </c>
      <c r="C19" s="20"/>
      <c r="D19" s="20"/>
      <c r="E19" s="20"/>
      <c r="F19" s="20"/>
      <c r="G19" s="20"/>
      <c r="H19" s="42">
        <f>SUM(H20:H26)</f>
        <v>24.98</v>
      </c>
      <c r="I19" s="42">
        <f>SUM(I20:I26)</f>
        <v>24.98</v>
      </c>
      <c r="J19" s="42">
        <f>SUM(J20:J26)</f>
        <v>24.98</v>
      </c>
      <c r="K19" s="42">
        <f t="shared" ref="I19:S19" si="6">SUM(K20:K21)</f>
        <v>0</v>
      </c>
      <c r="L19" s="42">
        <f t="shared" si="6"/>
        <v>0</v>
      </c>
      <c r="M19" s="42">
        <f t="shared" si="6"/>
        <v>0</v>
      </c>
      <c r="N19" s="42">
        <f t="shared" si="6"/>
        <v>0</v>
      </c>
      <c r="O19" s="42">
        <f t="shared" si="6"/>
        <v>0</v>
      </c>
      <c r="P19" s="42">
        <f t="shared" si="6"/>
        <v>0</v>
      </c>
      <c r="Q19" s="42">
        <f t="shared" si="6"/>
        <v>0</v>
      </c>
      <c r="R19" s="42">
        <f t="shared" si="6"/>
        <v>0</v>
      </c>
      <c r="S19" s="42">
        <f t="shared" si="6"/>
        <v>0</v>
      </c>
    </row>
    <row r="20" ht="14.25" spans="1:19">
      <c r="A20" s="19" t="s">
        <v>159</v>
      </c>
      <c r="B20" s="44" t="s">
        <v>342</v>
      </c>
      <c r="C20" s="55">
        <v>2010301</v>
      </c>
      <c r="D20" s="56" t="s">
        <v>186</v>
      </c>
      <c r="E20" s="20">
        <v>30201</v>
      </c>
      <c r="F20" s="20"/>
      <c r="G20" s="20" t="s">
        <v>343</v>
      </c>
      <c r="H20" s="42">
        <f>I20+M20+N20</f>
        <v>14.2</v>
      </c>
      <c r="I20" s="42">
        <f>J20+K20+L20</f>
        <v>14.2</v>
      </c>
      <c r="J20" s="64">
        <v>14.2</v>
      </c>
      <c r="K20" s="64">
        <v>0</v>
      </c>
      <c r="L20" s="64">
        <v>0</v>
      </c>
      <c r="M20" s="64">
        <v>0</v>
      </c>
      <c r="N20" s="42">
        <f>O20+P20+Q20+R20+S20</f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</row>
    <row r="21" ht="14.25" spans="1:19">
      <c r="A21" s="19" t="s">
        <v>159</v>
      </c>
      <c r="B21" s="44" t="s">
        <v>342</v>
      </c>
      <c r="C21" s="55">
        <v>2010301</v>
      </c>
      <c r="D21" s="56" t="s">
        <v>186</v>
      </c>
      <c r="E21" s="20">
        <v>30216</v>
      </c>
      <c r="F21" s="20"/>
      <c r="G21" s="20" t="s">
        <v>344</v>
      </c>
      <c r="H21" s="42">
        <f t="shared" ref="H21:H26" si="7">I21+M21+N21</f>
        <v>0.3</v>
      </c>
      <c r="I21" s="42">
        <f t="shared" ref="I21:I26" si="8">J21+K21+L21</f>
        <v>0.3</v>
      </c>
      <c r="J21" s="65">
        <v>0.3</v>
      </c>
      <c r="K21" s="65">
        <v>0</v>
      </c>
      <c r="L21" s="65">
        <v>0</v>
      </c>
      <c r="M21" s="65">
        <v>0</v>
      </c>
      <c r="N21" s="42">
        <f t="shared" ref="N21:N26" si="9">O21+P21+Q21+R21+S21</f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</row>
    <row r="22" ht="14.25" spans="1:19">
      <c r="A22" s="19" t="s">
        <v>159</v>
      </c>
      <c r="B22" s="44" t="s">
        <v>342</v>
      </c>
      <c r="C22" s="55">
        <v>2010301</v>
      </c>
      <c r="D22" s="56" t="s">
        <v>186</v>
      </c>
      <c r="E22" s="20">
        <v>30217</v>
      </c>
      <c r="F22" s="20"/>
      <c r="G22" s="20" t="s">
        <v>345</v>
      </c>
      <c r="H22" s="42">
        <f t="shared" si="7"/>
        <v>1</v>
      </c>
      <c r="I22" s="42">
        <f t="shared" si="8"/>
        <v>1</v>
      </c>
      <c r="J22" s="65">
        <v>1</v>
      </c>
      <c r="K22" s="65">
        <v>0</v>
      </c>
      <c r="L22" s="65">
        <v>0</v>
      </c>
      <c r="M22" s="65">
        <v>0</v>
      </c>
      <c r="N22" s="42">
        <f t="shared" si="9"/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</row>
    <row r="23" ht="14.25" spans="1:19">
      <c r="A23" s="19" t="s">
        <v>159</v>
      </c>
      <c r="B23" s="44" t="s">
        <v>342</v>
      </c>
      <c r="C23" s="55">
        <v>2010301</v>
      </c>
      <c r="D23" s="56" t="s">
        <v>186</v>
      </c>
      <c r="E23" s="29">
        <v>30215</v>
      </c>
      <c r="F23" s="54"/>
      <c r="G23" s="20" t="s">
        <v>346</v>
      </c>
      <c r="H23" s="42">
        <f t="shared" si="7"/>
        <v>0.37</v>
      </c>
      <c r="I23" s="42">
        <f t="shared" si="8"/>
        <v>0.37</v>
      </c>
      <c r="J23" s="65">
        <v>0.37</v>
      </c>
      <c r="K23" s="65">
        <v>0</v>
      </c>
      <c r="L23" s="65">
        <v>0</v>
      </c>
      <c r="M23" s="65">
        <v>0</v>
      </c>
      <c r="N23" s="42">
        <f t="shared" si="9"/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</row>
    <row r="24" ht="14.25" spans="1:19">
      <c r="A24" s="19" t="s">
        <v>159</v>
      </c>
      <c r="B24" s="44" t="s">
        <v>342</v>
      </c>
      <c r="C24" s="55">
        <v>2010301</v>
      </c>
      <c r="D24" s="56" t="s">
        <v>186</v>
      </c>
      <c r="E24" s="29">
        <v>30211</v>
      </c>
      <c r="F24" s="54"/>
      <c r="G24" s="20" t="s">
        <v>347</v>
      </c>
      <c r="H24" s="42">
        <f t="shared" si="7"/>
        <v>1.71</v>
      </c>
      <c r="I24" s="42">
        <f t="shared" si="8"/>
        <v>1.71</v>
      </c>
      <c r="J24" s="65">
        <v>1.71</v>
      </c>
      <c r="K24" s="65">
        <v>0</v>
      </c>
      <c r="L24" s="65">
        <v>0</v>
      </c>
      <c r="M24" s="65">
        <v>0</v>
      </c>
      <c r="N24" s="42">
        <f t="shared" si="9"/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</row>
    <row r="25" ht="14.25" spans="1:19">
      <c r="A25" s="19" t="s">
        <v>159</v>
      </c>
      <c r="B25" s="44" t="s">
        <v>342</v>
      </c>
      <c r="C25" s="55">
        <v>2010301</v>
      </c>
      <c r="D25" s="56" t="s">
        <v>186</v>
      </c>
      <c r="E25" s="20">
        <v>30228</v>
      </c>
      <c r="F25" s="20"/>
      <c r="G25" s="20" t="s">
        <v>348</v>
      </c>
      <c r="H25" s="42">
        <f t="shared" si="7"/>
        <v>7.4</v>
      </c>
      <c r="I25" s="42">
        <f t="shared" si="8"/>
        <v>7.4</v>
      </c>
      <c r="J25" s="65">
        <v>7.4</v>
      </c>
      <c r="K25" s="65">
        <v>0</v>
      </c>
      <c r="L25" s="65">
        <v>0</v>
      </c>
      <c r="M25" s="65">
        <v>0</v>
      </c>
      <c r="N25" s="42">
        <f t="shared" si="9"/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</row>
    <row r="26" ht="23" customHeight="1" spans="1:19">
      <c r="A26" s="19"/>
      <c r="B26" s="44"/>
      <c r="C26" s="55"/>
      <c r="D26" s="56"/>
      <c r="E26" s="20"/>
      <c r="F26" s="20"/>
      <c r="G26" s="20"/>
      <c r="H26" s="42"/>
      <c r="I26" s="42"/>
      <c r="J26" s="65"/>
      <c r="K26" s="65"/>
      <c r="L26" s="65"/>
      <c r="M26" s="65"/>
      <c r="N26" s="42"/>
      <c r="O26" s="65"/>
      <c r="P26" s="65"/>
      <c r="Q26" s="65"/>
      <c r="R26" s="65"/>
      <c r="S26" s="65"/>
    </row>
    <row r="27" ht="12" customHeight="1" spans="1:19">
      <c r="A27" s="19"/>
      <c r="B27" s="44"/>
      <c r="C27" s="20"/>
      <c r="D27" s="57"/>
      <c r="E27" s="58"/>
      <c r="F27" s="17"/>
      <c r="G27" s="44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ht="12" customHeight="1" spans="1:19">
      <c r="A28" s="19"/>
      <c r="B28" s="44"/>
      <c r="C28" s="20"/>
      <c r="D28" s="57"/>
      <c r="E28" s="58"/>
      <c r="F28" s="17"/>
      <c r="G28" s="20"/>
      <c r="H28" s="42"/>
      <c r="I28" s="42"/>
      <c r="J28" s="64"/>
      <c r="K28" s="64"/>
      <c r="L28" s="64"/>
      <c r="M28" s="64"/>
      <c r="N28" s="42"/>
      <c r="O28" s="64"/>
      <c r="P28" s="64"/>
      <c r="Q28" s="64"/>
      <c r="R28" s="64"/>
      <c r="S28" s="64"/>
    </row>
    <row r="29" ht="12" customHeight="1" spans="1:19">
      <c r="A29" s="19"/>
      <c r="B29" s="44"/>
      <c r="C29" s="20"/>
      <c r="D29" s="57"/>
      <c r="E29" s="58"/>
      <c r="F29" s="17"/>
      <c r="G29" s="20"/>
      <c r="H29" s="42"/>
      <c r="I29" s="42"/>
      <c r="J29" s="64"/>
      <c r="K29" s="64"/>
      <c r="L29" s="64"/>
      <c r="M29" s="64"/>
      <c r="N29" s="42"/>
      <c r="O29" s="64"/>
      <c r="P29" s="64"/>
      <c r="Q29" s="64"/>
      <c r="R29" s="64"/>
      <c r="S29" s="64"/>
    </row>
    <row r="30" ht="12" customHeight="1" spans="1:19">
      <c r="A30" s="19"/>
      <c r="B30" s="44"/>
      <c r="C30" s="20"/>
      <c r="D30" s="57"/>
      <c r="E30" s="58"/>
      <c r="F30" s="17"/>
      <c r="G30" s="20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ht="12" customHeight="1" spans="1:19">
      <c r="A31" s="19"/>
      <c r="B31" s="44"/>
      <c r="C31" s="20"/>
      <c r="D31" s="57"/>
      <c r="E31" s="58"/>
      <c r="F31" s="17"/>
      <c r="G31" s="20"/>
      <c r="H31" s="42"/>
      <c r="I31" s="42"/>
      <c r="J31" s="64"/>
      <c r="K31" s="64"/>
      <c r="L31" s="64"/>
      <c r="M31" s="64"/>
      <c r="N31" s="42"/>
      <c r="O31" s="64"/>
      <c r="P31" s="64"/>
      <c r="Q31" s="64"/>
      <c r="R31" s="64"/>
      <c r="S31" s="64"/>
    </row>
    <row r="32" ht="12" customHeight="1" spans="1:19">
      <c r="A32" s="59"/>
      <c r="B32" s="43"/>
      <c r="C32" s="20"/>
      <c r="D32" s="57"/>
      <c r="E32" s="58"/>
      <c r="F32" s="17"/>
      <c r="G32" s="20"/>
      <c r="H32" s="42"/>
      <c r="I32" s="42"/>
      <c r="J32" s="21"/>
      <c r="K32" s="21"/>
      <c r="L32" s="21"/>
      <c r="M32" s="21"/>
      <c r="N32" s="42"/>
      <c r="O32" s="64"/>
      <c r="P32" s="64"/>
      <c r="Q32" s="64"/>
      <c r="R32" s="64"/>
      <c r="S32" s="64"/>
    </row>
    <row r="33" ht="12" customHeight="1" spans="1:19">
      <c r="A33" s="26"/>
      <c r="B33" s="20"/>
      <c r="C33" s="20"/>
      <c r="D33" s="57"/>
      <c r="E33" s="58"/>
      <c r="F33" s="17"/>
      <c r="G33" s="20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ht="12" customHeight="1" spans="1:19">
      <c r="A34" s="60"/>
      <c r="B34" s="43"/>
      <c r="C34" s="20"/>
      <c r="D34" s="57"/>
      <c r="E34" s="58"/>
      <c r="F34" s="17"/>
      <c r="G34" s="4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ht="12" customHeight="1" spans="1:19">
      <c r="A35" s="60"/>
      <c r="B35" s="43"/>
      <c r="C35" s="20"/>
      <c r="D35" s="57"/>
      <c r="E35" s="58"/>
      <c r="F35" s="17"/>
      <c r="G35" s="20"/>
      <c r="H35" s="42"/>
      <c r="I35" s="42"/>
      <c r="J35" s="21"/>
      <c r="K35" s="21"/>
      <c r="L35" s="21"/>
      <c r="M35" s="21"/>
      <c r="N35" s="42"/>
      <c r="O35" s="21"/>
      <c r="P35" s="21"/>
      <c r="Q35" s="21"/>
      <c r="R35" s="21"/>
      <c r="S35" s="21"/>
    </row>
    <row r="37" ht="51" customHeight="1" spans="1:3">
      <c r="A37" s="61" t="s">
        <v>349</v>
      </c>
      <c r="B37" s="61"/>
      <c r="C37" s="61"/>
    </row>
  </sheetData>
  <mergeCells count="54">
    <mergeCell ref="A1:S1"/>
    <mergeCell ref="A2:S2"/>
    <mergeCell ref="A3:M3"/>
    <mergeCell ref="N3:S3"/>
    <mergeCell ref="C4:D4"/>
    <mergeCell ref="E4:G4"/>
    <mergeCell ref="I4:L4"/>
    <mergeCell ref="N4:S4"/>
    <mergeCell ref="E5:F5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37:C37"/>
    <mergeCell ref="A4:A5"/>
    <mergeCell ref="B4:B5"/>
    <mergeCell ref="H4:H5"/>
    <mergeCell ref="H6:H7"/>
    <mergeCell ref="I6:I7"/>
    <mergeCell ref="J6:J7"/>
    <mergeCell ref="K6:K7"/>
    <mergeCell ref="L6:L7"/>
    <mergeCell ref="M4:M5"/>
    <mergeCell ref="M6:M7"/>
    <mergeCell ref="O6:O7"/>
    <mergeCell ref="P6:P7"/>
    <mergeCell ref="Q6:Q7"/>
    <mergeCell ref="R6:R7"/>
    <mergeCell ref="S6:S7"/>
    <mergeCell ref="A6:G7"/>
  </mergeCells>
  <pageMargins left="0.75" right="0.75" top="1" bottom="1" header="0.5" footer="0.5"/>
  <pageSetup paperSize="9" scale="6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workbookViewId="0">
      <selection activeCell="D24" sqref="D24"/>
    </sheetView>
  </sheetViews>
  <sheetFormatPr defaultColWidth="9" defaultRowHeight="13.5"/>
  <cols>
    <col min="1" max="1" width="20.5" customWidth="1"/>
    <col min="2" max="2" width="16.25" customWidth="1"/>
    <col min="4" max="4" width="19.375" customWidth="1"/>
  </cols>
  <sheetData>
    <row r="1" customHeight="1" spans="1:18">
      <c r="A1" s="27" t="s">
        <v>350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ht="15" customHeight="1" spans="1:18">
      <c r="A2" s="28" t="s">
        <v>351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15" customHeight="1" spans="1:18">
      <c r="A3" s="29" t="s">
        <v>80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49" t="s">
        <v>81</v>
      </c>
      <c r="N3" s="49"/>
      <c r="O3" s="49"/>
      <c r="P3" s="49"/>
      <c r="Q3" s="49"/>
      <c r="R3" s="49"/>
    </row>
    <row r="4" ht="15" customHeight="1" spans="1:18">
      <c r="A4" s="30" t="s">
        <v>134</v>
      </c>
      <c r="B4" s="31" t="s">
        <v>324</v>
      </c>
      <c r="C4" s="14" t="s">
        <v>203</v>
      </c>
      <c r="D4" s="14"/>
      <c r="E4" s="32" t="s">
        <v>325</v>
      </c>
      <c r="F4" s="32"/>
      <c r="G4" s="33" t="s">
        <v>298</v>
      </c>
      <c r="H4" s="34" t="s">
        <v>138</v>
      </c>
      <c r="I4" s="34"/>
      <c r="J4" s="34"/>
      <c r="K4" s="34"/>
      <c r="L4" s="34" t="s">
        <v>139</v>
      </c>
      <c r="M4" s="34" t="s">
        <v>140</v>
      </c>
      <c r="N4" s="34"/>
      <c r="O4" s="34"/>
      <c r="P4" s="34"/>
      <c r="Q4" s="34"/>
      <c r="R4" s="34"/>
    </row>
    <row r="5" ht="23.25" spans="1:18">
      <c r="A5" s="30"/>
      <c r="B5" s="31"/>
      <c r="C5" s="35" t="s">
        <v>170</v>
      </c>
      <c r="D5" s="35" t="s">
        <v>171</v>
      </c>
      <c r="E5" s="35" t="s">
        <v>170</v>
      </c>
      <c r="F5" s="35" t="s">
        <v>171</v>
      </c>
      <c r="G5" s="33"/>
      <c r="H5" s="36" t="s">
        <v>141</v>
      </c>
      <c r="I5" s="34" t="s">
        <v>167</v>
      </c>
      <c r="J5" s="34" t="s">
        <v>168</v>
      </c>
      <c r="K5" s="34" t="s">
        <v>169</v>
      </c>
      <c r="L5" s="34"/>
      <c r="M5" s="34" t="s">
        <v>141</v>
      </c>
      <c r="N5" s="34" t="s">
        <v>145</v>
      </c>
      <c r="O5" s="34" t="s">
        <v>146</v>
      </c>
      <c r="P5" s="34" t="s">
        <v>147</v>
      </c>
      <c r="Q5" s="34" t="s">
        <v>148</v>
      </c>
      <c r="R5" s="34" t="s">
        <v>149</v>
      </c>
    </row>
    <row r="6" ht="24" customHeight="1" spans="1:18">
      <c r="A6" s="37" t="s">
        <v>151</v>
      </c>
      <c r="B6" s="37"/>
      <c r="C6" s="37"/>
      <c r="D6" s="37"/>
      <c r="E6" s="37"/>
      <c r="F6" s="37"/>
      <c r="G6" s="38" t="s">
        <v>326</v>
      </c>
      <c r="H6" s="39" t="s">
        <v>312</v>
      </c>
      <c r="I6" s="39">
        <v>3</v>
      </c>
      <c r="J6" s="39">
        <v>4</v>
      </c>
      <c r="K6" s="39">
        <v>5</v>
      </c>
      <c r="L6" s="17">
        <v>6</v>
      </c>
      <c r="M6" s="41" t="s">
        <v>352</v>
      </c>
      <c r="N6" s="17">
        <v>8</v>
      </c>
      <c r="O6" s="17">
        <v>9</v>
      </c>
      <c r="P6" s="17">
        <v>10</v>
      </c>
      <c r="Q6" s="17">
        <v>11</v>
      </c>
      <c r="R6" s="17">
        <v>12</v>
      </c>
    </row>
    <row r="7" ht="14.25" spans="1:18">
      <c r="A7" s="40"/>
      <c r="B7" s="41"/>
      <c r="C7" s="41"/>
      <c r="D7" s="41"/>
      <c r="E7" s="41"/>
      <c r="F7" s="41" t="s">
        <v>137</v>
      </c>
      <c r="G7" s="42">
        <f>G8+G12</f>
        <v>28</v>
      </c>
      <c r="H7" s="42">
        <f t="shared" ref="H7:R7" si="0">H8+H12</f>
        <v>28</v>
      </c>
      <c r="I7" s="42">
        <f t="shared" si="0"/>
        <v>28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42">
        <f t="shared" si="0"/>
        <v>0</v>
      </c>
      <c r="O7" s="42">
        <f t="shared" si="0"/>
        <v>0</v>
      </c>
      <c r="P7" s="42">
        <f t="shared" si="0"/>
        <v>0</v>
      </c>
      <c r="Q7" s="42">
        <f t="shared" si="0"/>
        <v>0</v>
      </c>
      <c r="R7" s="42">
        <f t="shared" si="0"/>
        <v>0</v>
      </c>
    </row>
    <row r="8" ht="14.25" spans="1:18">
      <c r="A8" s="19" t="s">
        <v>353</v>
      </c>
      <c r="B8" s="20"/>
      <c r="C8" s="20"/>
      <c r="D8" s="20"/>
      <c r="E8" s="20"/>
      <c r="F8" s="20"/>
      <c r="G8" s="18">
        <f>G9</f>
        <v>28</v>
      </c>
      <c r="H8" s="18">
        <f t="shared" ref="H8:R8" si="1">H9</f>
        <v>28</v>
      </c>
      <c r="I8" s="18">
        <f t="shared" si="1"/>
        <v>28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0</v>
      </c>
      <c r="N8" s="18">
        <f t="shared" si="1"/>
        <v>0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</row>
    <row r="9" ht="14.25" spans="1:18">
      <c r="A9" s="43"/>
      <c r="B9" s="44" t="s">
        <v>354</v>
      </c>
      <c r="C9" s="44"/>
      <c r="D9" s="44"/>
      <c r="E9" s="44"/>
      <c r="F9" s="44"/>
      <c r="G9" s="18">
        <f>SUM(G10:G11)</f>
        <v>28</v>
      </c>
      <c r="H9" s="18">
        <f t="shared" ref="H9:R9" si="2">SUM(H10:H11)</f>
        <v>28</v>
      </c>
      <c r="I9" s="18">
        <f t="shared" si="2"/>
        <v>28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</row>
    <row r="10" ht="23.25" spans="1:18">
      <c r="A10" s="19" t="s">
        <v>159</v>
      </c>
      <c r="B10" s="20" t="s">
        <v>355</v>
      </c>
      <c r="C10" s="44">
        <v>2010399</v>
      </c>
      <c r="D10" s="20" t="s">
        <v>190</v>
      </c>
      <c r="E10" s="45">
        <v>30201</v>
      </c>
      <c r="F10" s="46" t="s">
        <v>343</v>
      </c>
      <c r="G10" s="18">
        <f t="shared" ref="G10:G15" si="3">H10+L10+M10</f>
        <v>25</v>
      </c>
      <c r="H10" s="18">
        <f t="shared" ref="H10:H15" si="4">I10+J10+K10</f>
        <v>25</v>
      </c>
      <c r="I10" s="21">
        <v>25</v>
      </c>
      <c r="J10" s="21">
        <v>0</v>
      </c>
      <c r="K10" s="21">
        <v>0</v>
      </c>
      <c r="L10" s="21">
        <v>0</v>
      </c>
      <c r="M10" s="18">
        <f t="shared" ref="M10:M15" si="5">N10+O10+P10+Q10+R10</f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</row>
    <row r="11" ht="23.25" spans="1:18">
      <c r="A11" s="19" t="s">
        <v>159</v>
      </c>
      <c r="B11" s="20" t="s">
        <v>356</v>
      </c>
      <c r="C11" s="44">
        <v>2010301</v>
      </c>
      <c r="D11" s="20" t="s">
        <v>186</v>
      </c>
      <c r="E11" s="44">
        <v>30299</v>
      </c>
      <c r="F11" s="20" t="s">
        <v>357</v>
      </c>
      <c r="G11" s="18">
        <f t="shared" si="3"/>
        <v>3</v>
      </c>
      <c r="H11" s="18">
        <f t="shared" si="4"/>
        <v>3</v>
      </c>
      <c r="I11" s="21">
        <v>3</v>
      </c>
      <c r="J11" s="21">
        <v>0</v>
      </c>
      <c r="K11" s="21">
        <v>0</v>
      </c>
      <c r="L11" s="21">
        <v>0</v>
      </c>
      <c r="M11" s="18">
        <f t="shared" si="5"/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</row>
    <row r="12" ht="14.25" spans="1:18">
      <c r="A12" s="19"/>
      <c r="B12" s="11"/>
      <c r="C12" s="19"/>
      <c r="D12" s="20"/>
      <c r="E12" s="20"/>
      <c r="F12" s="20"/>
      <c r="G12" s="18">
        <f>G13</f>
        <v>0</v>
      </c>
      <c r="H12" s="18">
        <f t="shared" ref="H12:R12" si="6">H13</f>
        <v>0</v>
      </c>
      <c r="I12" s="18">
        <f t="shared" si="6"/>
        <v>0</v>
      </c>
      <c r="J12" s="18">
        <f t="shared" si="6"/>
        <v>0</v>
      </c>
      <c r="K12" s="18">
        <f t="shared" si="6"/>
        <v>0</v>
      </c>
      <c r="L12" s="18">
        <f t="shared" si="6"/>
        <v>0</v>
      </c>
      <c r="M12" s="18">
        <f t="shared" si="6"/>
        <v>0</v>
      </c>
      <c r="N12" s="18">
        <f t="shared" si="6"/>
        <v>0</v>
      </c>
      <c r="O12" s="18">
        <f t="shared" si="6"/>
        <v>0</v>
      </c>
      <c r="P12" s="18">
        <f t="shared" si="6"/>
        <v>0</v>
      </c>
      <c r="Q12" s="18">
        <f t="shared" si="6"/>
        <v>0</v>
      </c>
      <c r="R12" s="18">
        <f t="shared" si="6"/>
        <v>0</v>
      </c>
    </row>
    <row r="13" ht="14.25" spans="1:18">
      <c r="A13" s="19"/>
      <c r="B13" s="47"/>
      <c r="C13" s="20"/>
      <c r="D13" s="20"/>
      <c r="E13" s="20"/>
      <c r="F13" s="20"/>
      <c r="G13" s="18">
        <f>SUM(G14:G15)</f>
        <v>0</v>
      </c>
      <c r="H13" s="18">
        <f t="shared" ref="H13:R13" si="7">SUM(H14:H15)</f>
        <v>0</v>
      </c>
      <c r="I13" s="18">
        <f t="shared" si="7"/>
        <v>0</v>
      </c>
      <c r="J13" s="18">
        <f t="shared" si="7"/>
        <v>0</v>
      </c>
      <c r="K13" s="18">
        <f t="shared" si="7"/>
        <v>0</v>
      </c>
      <c r="L13" s="18">
        <f t="shared" si="7"/>
        <v>0</v>
      </c>
      <c r="M13" s="18">
        <f t="shared" si="7"/>
        <v>0</v>
      </c>
      <c r="N13" s="18">
        <f t="shared" si="7"/>
        <v>0</v>
      </c>
      <c r="O13" s="18">
        <f t="shared" si="7"/>
        <v>0</v>
      </c>
      <c r="P13" s="18">
        <f t="shared" si="7"/>
        <v>0</v>
      </c>
      <c r="Q13" s="18">
        <f t="shared" si="7"/>
        <v>0</v>
      </c>
      <c r="R13" s="18">
        <f t="shared" si="7"/>
        <v>0</v>
      </c>
    </row>
    <row r="14" ht="14.25" spans="1:18">
      <c r="A14" s="43"/>
      <c r="B14" s="44"/>
      <c r="C14" s="44"/>
      <c r="D14" s="20"/>
      <c r="E14" s="44"/>
      <c r="F14" s="20"/>
      <c r="G14" s="18">
        <f t="shared" si="3"/>
        <v>0</v>
      </c>
      <c r="H14" s="18">
        <f t="shared" si="4"/>
        <v>0</v>
      </c>
      <c r="I14" s="21">
        <v>0</v>
      </c>
      <c r="J14" s="21">
        <v>0</v>
      </c>
      <c r="K14" s="21">
        <v>0</v>
      </c>
      <c r="L14" s="21">
        <v>0</v>
      </c>
      <c r="M14" s="18">
        <f t="shared" si="5"/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</row>
    <row r="15" ht="14.25" spans="1:18">
      <c r="A15" s="19"/>
      <c r="B15" s="20"/>
      <c r="C15" s="44"/>
      <c r="D15" s="20"/>
      <c r="E15" s="44"/>
      <c r="F15" s="20"/>
      <c r="G15" s="18">
        <f t="shared" si="3"/>
        <v>0</v>
      </c>
      <c r="H15" s="18">
        <f t="shared" si="4"/>
        <v>0</v>
      </c>
      <c r="I15" s="21">
        <v>0</v>
      </c>
      <c r="J15" s="21">
        <v>0</v>
      </c>
      <c r="K15" s="21">
        <v>0</v>
      </c>
      <c r="L15" s="21">
        <v>0</v>
      </c>
      <c r="M15" s="18">
        <f t="shared" si="5"/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</row>
    <row r="17" ht="86" customHeight="1" spans="1:18">
      <c r="A17" s="48" t="s">
        <v>358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</sheetData>
  <mergeCells count="14">
    <mergeCell ref="A1:R1"/>
    <mergeCell ref="A2:R2"/>
    <mergeCell ref="A3:L3"/>
    <mergeCell ref="M3:R3"/>
    <mergeCell ref="C4:D4"/>
    <mergeCell ref="E4:F4"/>
    <mergeCell ref="H4:K4"/>
    <mergeCell ref="M4:R4"/>
    <mergeCell ref="A6:F6"/>
    <mergeCell ref="A17:R17"/>
    <mergeCell ref="A4:A5"/>
    <mergeCell ref="B4:B5"/>
    <mergeCell ref="G4:G5"/>
    <mergeCell ref="L4:L5"/>
  </mergeCells>
  <pageMargins left="0.75" right="0.75" top="1" bottom="1" header="0.5" footer="0.5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E22" sqref="E22"/>
    </sheetView>
  </sheetViews>
  <sheetFormatPr defaultColWidth="9" defaultRowHeight="13.5" outlineLevelCol="4"/>
  <cols>
    <col min="1" max="5" width="18" customWidth="1"/>
  </cols>
  <sheetData>
    <row r="1" customHeight="1" spans="1:5">
      <c r="A1" s="9" t="s">
        <v>359</v>
      </c>
      <c r="B1" s="9"/>
      <c r="C1" s="9"/>
      <c r="D1" s="9"/>
      <c r="E1" s="9"/>
    </row>
    <row r="2" ht="15" customHeight="1" spans="1:5">
      <c r="A2" s="10" t="s">
        <v>360</v>
      </c>
      <c r="B2" s="10"/>
      <c r="C2" s="10"/>
      <c r="D2" s="10"/>
      <c r="E2" s="10"/>
    </row>
    <row r="3" ht="15" customHeight="1" spans="1:5">
      <c r="A3" s="22" t="s">
        <v>361</v>
      </c>
      <c r="B3" s="22"/>
      <c r="C3" s="22"/>
      <c r="D3" s="12" t="s">
        <v>81</v>
      </c>
      <c r="E3" s="12"/>
    </row>
    <row r="4" ht="15" customHeight="1" spans="1:5">
      <c r="A4" s="13" t="s">
        <v>134</v>
      </c>
      <c r="B4" s="14" t="s">
        <v>362</v>
      </c>
      <c r="C4" s="14"/>
      <c r="D4" s="14"/>
      <c r="E4" s="14"/>
    </row>
    <row r="5" ht="14.25" spans="1:5">
      <c r="A5" s="13"/>
      <c r="B5" s="15" t="s">
        <v>137</v>
      </c>
      <c r="C5" s="14" t="s">
        <v>363</v>
      </c>
      <c r="D5" s="14" t="s">
        <v>364</v>
      </c>
      <c r="E5" s="14" t="s">
        <v>365</v>
      </c>
    </row>
    <row r="6" ht="14.25" spans="1:5">
      <c r="A6" s="23" t="s">
        <v>151</v>
      </c>
      <c r="B6" s="16" t="s">
        <v>366</v>
      </c>
      <c r="C6" s="17">
        <v>2</v>
      </c>
      <c r="D6" s="17">
        <v>3</v>
      </c>
      <c r="E6" s="17">
        <v>4</v>
      </c>
    </row>
    <row r="7" ht="14.25" spans="1:5">
      <c r="A7" s="24" t="s">
        <v>137</v>
      </c>
      <c r="B7" s="25">
        <f>B8+B9</f>
        <v>0</v>
      </c>
      <c r="C7" s="25">
        <f>C8+C9</f>
        <v>0</v>
      </c>
      <c r="D7" s="25">
        <f>D8+D9</f>
        <v>0</v>
      </c>
      <c r="E7" s="25">
        <f>E8+E9</f>
        <v>0</v>
      </c>
    </row>
    <row r="8" ht="14.25" spans="1:5">
      <c r="A8" s="26"/>
      <c r="B8" s="18">
        <f>C8+D8+E8</f>
        <v>0</v>
      </c>
      <c r="C8" s="21">
        <v>0</v>
      </c>
      <c r="D8" s="21">
        <v>0</v>
      </c>
      <c r="E8" s="21">
        <v>0</v>
      </c>
    </row>
    <row r="9" ht="14.25" spans="1:5">
      <c r="A9" s="19"/>
      <c r="B9" s="18">
        <f>C9+D9+E9</f>
        <v>0</v>
      </c>
      <c r="C9" s="21">
        <v>0</v>
      </c>
      <c r="D9" s="21">
        <v>0</v>
      </c>
      <c r="E9" s="21">
        <v>0</v>
      </c>
    </row>
    <row r="11" spans="1:1">
      <c r="A11" t="s">
        <v>131</v>
      </c>
    </row>
  </sheetData>
  <mergeCells count="6">
    <mergeCell ref="A1:E1"/>
    <mergeCell ref="A2:E2"/>
    <mergeCell ref="A3:C3"/>
    <mergeCell ref="D3:E3"/>
    <mergeCell ref="B4:E4"/>
    <mergeCell ref="A4:A5"/>
  </mergeCells>
  <pageMargins left="0.75" right="0.75" top="1" bottom="1" header="0.5" footer="0.5"/>
  <pageSetup paperSize="9" scale="97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workbookViewId="0">
      <selection activeCell="F43" sqref="F43"/>
    </sheetView>
  </sheetViews>
  <sheetFormatPr defaultColWidth="9" defaultRowHeight="13.5" outlineLevelCol="5"/>
  <cols>
    <col min="1" max="6" width="19.125" customWidth="1"/>
  </cols>
  <sheetData>
    <row r="1" customHeight="1" spans="1:6">
      <c r="A1" s="9" t="s">
        <v>367</v>
      </c>
      <c r="B1" s="9"/>
      <c r="C1" s="9"/>
      <c r="D1" s="9"/>
      <c r="E1" s="9"/>
      <c r="F1" s="9"/>
    </row>
    <row r="2" ht="15" customHeight="1" spans="1:6">
      <c r="A2" s="10" t="s">
        <v>368</v>
      </c>
      <c r="B2" s="10"/>
      <c r="C2" s="10"/>
      <c r="D2" s="10"/>
      <c r="E2" s="10"/>
      <c r="F2" s="10"/>
    </row>
    <row r="3" ht="15" customHeight="1" spans="1:6">
      <c r="A3" s="11" t="s">
        <v>361</v>
      </c>
      <c r="B3" s="11"/>
      <c r="C3" s="11"/>
      <c r="D3" s="11"/>
      <c r="E3" s="12" t="s">
        <v>81</v>
      </c>
      <c r="F3" s="12"/>
    </row>
    <row r="4" ht="15" customHeight="1" spans="1:6">
      <c r="A4" s="13" t="s">
        <v>134</v>
      </c>
      <c r="B4" s="14" t="s">
        <v>324</v>
      </c>
      <c r="C4" s="14" t="s">
        <v>369</v>
      </c>
      <c r="D4" s="14"/>
      <c r="E4" s="14"/>
      <c r="F4" s="14"/>
    </row>
    <row r="5" ht="14.25" spans="1:6">
      <c r="A5" s="13"/>
      <c r="B5" s="14"/>
      <c r="C5" s="15" t="s">
        <v>137</v>
      </c>
      <c r="D5" s="14" t="s">
        <v>167</v>
      </c>
      <c r="E5" s="14" t="s">
        <v>370</v>
      </c>
      <c r="F5" s="14" t="s">
        <v>169</v>
      </c>
    </row>
    <row r="6" ht="15" customHeight="1" spans="1:6">
      <c r="A6" s="16" t="s">
        <v>151</v>
      </c>
      <c r="B6" s="16"/>
      <c r="C6" s="17" t="s">
        <v>366</v>
      </c>
      <c r="D6" s="17">
        <v>2</v>
      </c>
      <c r="E6" s="17">
        <v>3</v>
      </c>
      <c r="F6" s="17">
        <v>4</v>
      </c>
    </row>
    <row r="7" ht="14.25" spans="1:6">
      <c r="A7" s="16"/>
      <c r="B7" s="17" t="s">
        <v>137</v>
      </c>
      <c r="C7" s="18">
        <f>C8+C11</f>
        <v>0</v>
      </c>
      <c r="D7" s="18">
        <f>D8+D11</f>
        <v>0</v>
      </c>
      <c r="E7" s="18">
        <f>E8+E11</f>
        <v>0</v>
      </c>
      <c r="F7" s="18">
        <f>F8+F11</f>
        <v>0</v>
      </c>
    </row>
    <row r="8" ht="14.25" spans="1:6">
      <c r="A8" s="19" t="s">
        <v>371</v>
      </c>
      <c r="B8" s="20"/>
      <c r="C8" s="18">
        <f>SUM(C9:C10)</f>
        <v>0</v>
      </c>
      <c r="D8" s="18">
        <f>SUM(D9:D10)</f>
        <v>0</v>
      </c>
      <c r="E8" s="18">
        <f>SUM(E9:E10)</f>
        <v>0</v>
      </c>
      <c r="F8" s="18">
        <f>SUM(F9:F10)</f>
        <v>0</v>
      </c>
    </row>
    <row r="9" ht="14.25" spans="1:6">
      <c r="A9" s="19"/>
      <c r="B9" s="20" t="s">
        <v>372</v>
      </c>
      <c r="C9" s="18">
        <f t="shared" ref="C9:C13" si="0">D9+E9+F9</f>
        <v>0</v>
      </c>
      <c r="D9" s="21">
        <v>0</v>
      </c>
      <c r="E9" s="21">
        <v>0</v>
      </c>
      <c r="F9" s="21">
        <v>0</v>
      </c>
    </row>
    <row r="10" ht="14.25" spans="1:6">
      <c r="A10" s="19"/>
      <c r="B10" s="20" t="s">
        <v>373</v>
      </c>
      <c r="C10" s="18">
        <f t="shared" si="0"/>
        <v>0</v>
      </c>
      <c r="D10" s="21">
        <v>0</v>
      </c>
      <c r="E10" s="21">
        <v>0</v>
      </c>
      <c r="F10" s="21">
        <v>0</v>
      </c>
    </row>
    <row r="11" ht="14.25" spans="1:6">
      <c r="A11" s="19" t="s">
        <v>374</v>
      </c>
      <c r="B11" s="20"/>
      <c r="C11" s="18">
        <f>SUM(C12:C13)</f>
        <v>0</v>
      </c>
      <c r="D11" s="18">
        <f>SUM(D12:D13)</f>
        <v>0</v>
      </c>
      <c r="E11" s="18">
        <f>SUM(E12:E13)</f>
        <v>0</v>
      </c>
      <c r="F11" s="18">
        <f>SUM(F12:F13)</f>
        <v>0</v>
      </c>
    </row>
    <row r="12" ht="14.25" spans="1:6">
      <c r="A12" s="19"/>
      <c r="B12" s="20" t="s">
        <v>375</v>
      </c>
      <c r="C12" s="18">
        <f t="shared" si="0"/>
        <v>0</v>
      </c>
      <c r="D12" s="21">
        <v>0</v>
      </c>
      <c r="E12" s="21">
        <v>0</v>
      </c>
      <c r="F12" s="21">
        <v>0</v>
      </c>
    </row>
    <row r="13" ht="14.25" spans="1:6">
      <c r="A13" s="19"/>
      <c r="B13" s="20" t="s">
        <v>376</v>
      </c>
      <c r="C13" s="18">
        <f t="shared" si="0"/>
        <v>0</v>
      </c>
      <c r="D13" s="21">
        <v>0</v>
      </c>
      <c r="E13" s="21">
        <v>0</v>
      </c>
      <c r="F13" s="21">
        <v>0</v>
      </c>
    </row>
    <row r="15" spans="1:1">
      <c r="A15" t="s">
        <v>131</v>
      </c>
    </row>
  </sheetData>
  <mergeCells count="8">
    <mergeCell ref="A1:F1"/>
    <mergeCell ref="A2:F2"/>
    <mergeCell ref="A3:D3"/>
    <mergeCell ref="E3:F3"/>
    <mergeCell ref="C4:F4"/>
    <mergeCell ref="A6:B6"/>
    <mergeCell ref="A4:A5"/>
    <mergeCell ref="B4:B5"/>
  </mergeCells>
  <pageMargins left="0.75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opLeftCell="A20" workbookViewId="0">
      <selection activeCell="C7" sqref="A1:L35"/>
    </sheetView>
  </sheetViews>
  <sheetFormatPr defaultColWidth="9" defaultRowHeight="13.5"/>
  <cols>
    <col min="1" max="1" width="8" style="1" customWidth="1"/>
    <col min="2" max="2" width="7.375" style="1" customWidth="1"/>
    <col min="3" max="3" width="7.25" style="1" customWidth="1"/>
    <col min="4" max="4" width="5.625" style="1" customWidth="1"/>
    <col min="5" max="5" width="9.5" style="1" customWidth="1"/>
    <col min="6" max="6" width="5.5" style="1" customWidth="1"/>
    <col min="7" max="7" width="11.125" style="1" customWidth="1"/>
    <col min="8" max="8" width="19.125" style="1" customWidth="1"/>
    <col min="9" max="9" width="4.625" style="1" customWidth="1"/>
    <col min="10" max="10" width="6.125" style="1" customWidth="1"/>
    <col min="11" max="11" width="9" style="1"/>
    <col min="12" max="12" width="21.125" style="1" customWidth="1"/>
  </cols>
  <sheetData>
    <row r="1" spans="1:12">
      <c r="A1" s="2" t="s">
        <v>377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" spans="1:12">
      <c r="A2" s="3" t="s">
        <v>378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297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19" customHeight="1" spans="1:12">
      <c r="A4" s="2" t="s">
        <v>379</v>
      </c>
      <c r="B4" s="2" t="s">
        <v>134</v>
      </c>
      <c r="C4" s="2" t="s">
        <v>380</v>
      </c>
      <c r="D4" s="2" t="s">
        <v>324</v>
      </c>
      <c r="E4" s="2" t="s">
        <v>381</v>
      </c>
      <c r="F4" s="2" t="s">
        <v>382</v>
      </c>
      <c r="G4" s="2" t="s">
        <v>383</v>
      </c>
      <c r="H4" s="2" t="s">
        <v>384</v>
      </c>
      <c r="I4" s="2" t="s">
        <v>385</v>
      </c>
      <c r="J4" s="2" t="s">
        <v>386</v>
      </c>
      <c r="K4" s="2" t="s">
        <v>387</v>
      </c>
      <c r="L4" s="2" t="s">
        <v>388</v>
      </c>
    </row>
    <row r="5" ht="19" customHeight="1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ht="40.5" spans="1:12">
      <c r="A7" s="4">
        <v>103002</v>
      </c>
      <c r="B7" s="4" t="s">
        <v>159</v>
      </c>
      <c r="C7" s="4"/>
      <c r="D7" s="4" t="s">
        <v>389</v>
      </c>
      <c r="E7" s="4" t="s">
        <v>390</v>
      </c>
      <c r="F7" s="5" t="s">
        <v>391</v>
      </c>
      <c r="G7" s="6" t="s">
        <v>392</v>
      </c>
      <c r="H7" s="5" t="s">
        <v>393</v>
      </c>
      <c r="I7" s="7" t="s">
        <v>394</v>
      </c>
      <c r="J7" s="5">
        <v>90</v>
      </c>
      <c r="K7" s="5" t="s">
        <v>30</v>
      </c>
      <c r="L7" s="5" t="s">
        <v>393</v>
      </c>
    </row>
    <row r="8" spans="1:12">
      <c r="A8" s="4"/>
      <c r="B8" s="4"/>
      <c r="C8" s="4"/>
      <c r="D8" s="4"/>
      <c r="E8" s="4"/>
      <c r="F8" s="5"/>
      <c r="G8" s="6" t="s">
        <v>392</v>
      </c>
      <c r="H8" s="5" t="s">
        <v>395</v>
      </c>
      <c r="I8" s="7" t="s">
        <v>394</v>
      </c>
      <c r="J8" s="5">
        <v>65</v>
      </c>
      <c r="K8" s="5" t="s">
        <v>56</v>
      </c>
      <c r="L8" s="5" t="s">
        <v>395</v>
      </c>
    </row>
    <row r="9" ht="27" spans="1:12">
      <c r="A9" s="4"/>
      <c r="B9" s="4"/>
      <c r="C9" s="4"/>
      <c r="D9" s="4"/>
      <c r="E9" s="4"/>
      <c r="F9" s="5"/>
      <c r="G9" s="6" t="s">
        <v>392</v>
      </c>
      <c r="H9" s="5" t="s">
        <v>396</v>
      </c>
      <c r="I9" s="8" t="s">
        <v>397</v>
      </c>
      <c r="J9" s="5">
        <v>350</v>
      </c>
      <c r="K9" s="5" t="s">
        <v>398</v>
      </c>
      <c r="L9" s="5" t="s">
        <v>396</v>
      </c>
    </row>
    <row r="10" ht="14.25" spans="1:12">
      <c r="A10" s="4"/>
      <c r="B10" s="4"/>
      <c r="C10" s="4"/>
      <c r="D10" s="4"/>
      <c r="E10" s="4"/>
      <c r="F10" s="5"/>
      <c r="G10" s="6" t="s">
        <v>392</v>
      </c>
      <c r="H10" s="5" t="s">
        <v>399</v>
      </c>
      <c r="I10" s="8" t="s">
        <v>397</v>
      </c>
      <c r="J10" s="5">
        <v>24</v>
      </c>
      <c r="K10" s="5" t="s">
        <v>400</v>
      </c>
      <c r="L10" s="5" t="s">
        <v>399</v>
      </c>
    </row>
    <row r="11" ht="40.5" spans="1:12">
      <c r="A11" s="4"/>
      <c r="B11" s="4"/>
      <c r="C11" s="4"/>
      <c r="D11" s="4"/>
      <c r="E11" s="4"/>
      <c r="F11" s="5"/>
      <c r="G11" s="6" t="s">
        <v>392</v>
      </c>
      <c r="H11" s="5" t="s">
        <v>401</v>
      </c>
      <c r="I11" s="7" t="s">
        <v>394</v>
      </c>
      <c r="J11" s="5">
        <v>5</v>
      </c>
      <c r="K11" s="5" t="s">
        <v>30</v>
      </c>
      <c r="L11" s="5" t="s">
        <v>401</v>
      </c>
    </row>
    <row r="12" spans="1:12">
      <c r="A12" s="4"/>
      <c r="B12" s="4"/>
      <c r="C12" s="4"/>
      <c r="D12" s="4"/>
      <c r="E12" s="4"/>
      <c r="F12" s="5"/>
      <c r="G12" s="6" t="s">
        <v>402</v>
      </c>
      <c r="H12" s="5" t="s">
        <v>403</v>
      </c>
      <c r="I12" s="7" t="s">
        <v>394</v>
      </c>
      <c r="J12" s="5">
        <v>100</v>
      </c>
      <c r="K12" s="5" t="s">
        <v>404</v>
      </c>
      <c r="L12" s="5" t="s">
        <v>403</v>
      </c>
    </row>
    <row r="13" spans="1:12">
      <c r="A13" s="4"/>
      <c r="B13" s="4"/>
      <c r="C13" s="4"/>
      <c r="D13" s="4"/>
      <c r="E13" s="4"/>
      <c r="F13" s="5"/>
      <c r="G13" s="6" t="s">
        <v>402</v>
      </c>
      <c r="H13" s="5" t="s">
        <v>405</v>
      </c>
      <c r="I13" s="7" t="s">
        <v>394</v>
      </c>
      <c r="J13" s="5">
        <v>100</v>
      </c>
      <c r="K13" s="5" t="s">
        <v>404</v>
      </c>
      <c r="L13" s="5" t="s">
        <v>405</v>
      </c>
    </row>
    <row r="14" ht="27" spans="1:12">
      <c r="A14" s="4"/>
      <c r="B14" s="4"/>
      <c r="C14" s="4"/>
      <c r="D14" s="4"/>
      <c r="E14" s="4"/>
      <c r="F14" s="5"/>
      <c r="G14" s="6" t="s">
        <v>402</v>
      </c>
      <c r="H14" s="5" t="s">
        <v>406</v>
      </c>
      <c r="I14" s="7" t="s">
        <v>394</v>
      </c>
      <c r="J14" s="5">
        <v>12</v>
      </c>
      <c r="K14" s="5" t="s">
        <v>407</v>
      </c>
      <c r="L14" s="5" t="s">
        <v>406</v>
      </c>
    </row>
    <row r="15" ht="27" spans="1:12">
      <c r="A15" s="4"/>
      <c r="B15" s="4"/>
      <c r="C15" s="4"/>
      <c r="D15" s="4"/>
      <c r="E15" s="4"/>
      <c r="F15" s="5"/>
      <c r="G15" s="6" t="s">
        <v>408</v>
      </c>
      <c r="H15" s="5" t="s">
        <v>409</v>
      </c>
      <c r="I15" s="7" t="s">
        <v>394</v>
      </c>
      <c r="J15" s="5">
        <v>100</v>
      </c>
      <c r="K15" s="5" t="s">
        <v>404</v>
      </c>
      <c r="L15" s="5" t="s">
        <v>409</v>
      </c>
    </row>
    <row r="16" ht="27" spans="1:12">
      <c r="A16" s="4"/>
      <c r="B16" s="4"/>
      <c r="C16" s="4"/>
      <c r="D16" s="4"/>
      <c r="E16" s="4"/>
      <c r="F16" s="5"/>
      <c r="G16" s="6" t="s">
        <v>408</v>
      </c>
      <c r="H16" s="5" t="s">
        <v>410</v>
      </c>
      <c r="I16" s="7" t="s">
        <v>394</v>
      </c>
      <c r="J16" s="5">
        <v>100</v>
      </c>
      <c r="K16" s="5" t="s">
        <v>404</v>
      </c>
      <c r="L16" s="5" t="s">
        <v>410</v>
      </c>
    </row>
    <row r="17" spans="1:12">
      <c r="A17" s="4"/>
      <c r="B17" s="4"/>
      <c r="C17" s="4"/>
      <c r="D17" s="4"/>
      <c r="E17" s="4"/>
      <c r="F17" s="5"/>
      <c r="G17" s="6" t="s">
        <v>408</v>
      </c>
      <c r="H17" s="5" t="s">
        <v>411</v>
      </c>
      <c r="I17" s="7" t="s">
        <v>394</v>
      </c>
      <c r="J17" s="5">
        <v>100</v>
      </c>
      <c r="K17" s="5" t="s">
        <v>404</v>
      </c>
      <c r="L17" s="5" t="s">
        <v>411</v>
      </c>
    </row>
    <row r="18" ht="27" spans="1:12">
      <c r="A18" s="4"/>
      <c r="B18" s="4"/>
      <c r="C18" s="4"/>
      <c r="D18" s="4"/>
      <c r="E18" s="4"/>
      <c r="F18" s="5"/>
      <c r="G18" s="6" t="s">
        <v>412</v>
      </c>
      <c r="H18" s="5" t="s">
        <v>413</v>
      </c>
      <c r="I18" s="7" t="s">
        <v>394</v>
      </c>
      <c r="J18" s="5">
        <v>100</v>
      </c>
      <c r="K18" s="5" t="s">
        <v>404</v>
      </c>
      <c r="L18" s="5" t="s">
        <v>413</v>
      </c>
    </row>
    <row r="19" ht="14.25" spans="1:12">
      <c r="A19" s="4"/>
      <c r="B19" s="4"/>
      <c r="C19" s="4"/>
      <c r="D19" s="4"/>
      <c r="E19" s="4"/>
      <c r="F19" s="5"/>
      <c r="G19" s="6" t="s">
        <v>412</v>
      </c>
      <c r="H19" s="5" t="s">
        <v>414</v>
      </c>
      <c r="I19" s="8" t="s">
        <v>415</v>
      </c>
      <c r="J19" s="5">
        <v>6</v>
      </c>
      <c r="K19" s="5" t="s">
        <v>416</v>
      </c>
      <c r="L19" s="5" t="s">
        <v>414</v>
      </c>
    </row>
    <row r="20" ht="27" spans="1:12">
      <c r="A20" s="4"/>
      <c r="B20" s="4"/>
      <c r="C20" s="4"/>
      <c r="D20" s="4"/>
      <c r="E20" s="4"/>
      <c r="F20" s="5"/>
      <c r="G20" s="6" t="s">
        <v>412</v>
      </c>
      <c r="H20" s="5" t="s">
        <v>417</v>
      </c>
      <c r="I20" s="8" t="s">
        <v>415</v>
      </c>
      <c r="J20" s="5">
        <v>10</v>
      </c>
      <c r="K20" s="5" t="s">
        <v>416</v>
      </c>
      <c r="L20" s="5" t="s">
        <v>417</v>
      </c>
    </row>
    <row r="21" ht="40.5" spans="1:12">
      <c r="A21" s="4"/>
      <c r="B21" s="4"/>
      <c r="C21" s="4"/>
      <c r="D21" s="4"/>
      <c r="E21" s="4"/>
      <c r="F21" s="5"/>
      <c r="G21" s="6" t="s">
        <v>412</v>
      </c>
      <c r="H21" s="5" t="s">
        <v>418</v>
      </c>
      <c r="I21" s="8" t="s">
        <v>415</v>
      </c>
      <c r="J21" s="5">
        <v>9</v>
      </c>
      <c r="K21" s="5" t="s">
        <v>416</v>
      </c>
      <c r="L21" s="5" t="s">
        <v>418</v>
      </c>
    </row>
    <row r="22" ht="31" customHeight="1" spans="1:12">
      <c r="A22" s="4"/>
      <c r="B22" s="4"/>
      <c r="C22" s="4"/>
      <c r="D22" s="4"/>
      <c r="E22" s="4"/>
      <c r="F22" s="5" t="s">
        <v>419</v>
      </c>
      <c r="G22" s="6" t="s">
        <v>420</v>
      </c>
      <c r="H22" s="5" t="s">
        <v>421</v>
      </c>
      <c r="I22" s="7" t="s">
        <v>422</v>
      </c>
      <c r="J22" s="5" t="s">
        <v>423</v>
      </c>
      <c r="K22" s="5" t="s">
        <v>423</v>
      </c>
      <c r="L22" s="5" t="s">
        <v>421</v>
      </c>
    </row>
    <row r="23" ht="31" customHeight="1" spans="1:12">
      <c r="A23" s="4"/>
      <c r="B23" s="4"/>
      <c r="C23" s="4"/>
      <c r="D23" s="4"/>
      <c r="E23" s="4"/>
      <c r="F23" s="5"/>
      <c r="G23" s="6" t="s">
        <v>420</v>
      </c>
      <c r="H23" s="5" t="s">
        <v>424</v>
      </c>
      <c r="I23" s="7" t="s">
        <v>422</v>
      </c>
      <c r="J23" s="5" t="s">
        <v>423</v>
      </c>
      <c r="K23" s="5" t="s">
        <v>423</v>
      </c>
      <c r="L23" s="5" t="s">
        <v>424</v>
      </c>
    </row>
    <row r="24" ht="40.5" spans="1:12">
      <c r="A24" s="4"/>
      <c r="B24" s="4"/>
      <c r="C24" s="4"/>
      <c r="D24" s="4"/>
      <c r="E24" s="4"/>
      <c r="F24" s="5"/>
      <c r="G24" s="6" t="s">
        <v>425</v>
      </c>
      <c r="H24" s="5" t="s">
        <v>426</v>
      </c>
      <c r="I24" s="7" t="s">
        <v>422</v>
      </c>
      <c r="J24" s="5" t="s">
        <v>427</v>
      </c>
      <c r="K24" s="5" t="s">
        <v>427</v>
      </c>
      <c r="L24" s="5" t="s">
        <v>426</v>
      </c>
    </row>
    <row r="25" ht="27" spans="1:12">
      <c r="A25" s="4"/>
      <c r="B25" s="4"/>
      <c r="C25" s="4"/>
      <c r="D25" s="4"/>
      <c r="E25" s="4"/>
      <c r="F25" s="5" t="s">
        <v>428</v>
      </c>
      <c r="G25" s="6" t="s">
        <v>429</v>
      </c>
      <c r="H25" s="5" t="s">
        <v>430</v>
      </c>
      <c r="I25" s="7" t="s">
        <v>394</v>
      </c>
      <c r="J25" s="5">
        <v>100</v>
      </c>
      <c r="K25" s="5" t="s">
        <v>404</v>
      </c>
      <c r="L25" s="5" t="s">
        <v>430</v>
      </c>
    </row>
    <row r="26" ht="27" spans="1:12">
      <c r="A26" s="4"/>
      <c r="B26" s="4"/>
      <c r="C26" s="4"/>
      <c r="D26" s="4"/>
      <c r="E26" s="4"/>
      <c r="F26" s="5"/>
      <c r="G26" s="6" t="s">
        <v>429</v>
      </c>
      <c r="H26" s="5" t="s">
        <v>431</v>
      </c>
      <c r="I26" s="7" t="s">
        <v>394</v>
      </c>
      <c r="J26" s="5">
        <v>100</v>
      </c>
      <c r="K26" s="5" t="s">
        <v>404</v>
      </c>
      <c r="L26" s="5" t="s">
        <v>431</v>
      </c>
    </row>
    <row r="27" spans="1:12">
      <c r="A27" s="7">
        <v>103002</v>
      </c>
      <c r="B27" s="7" t="s">
        <v>159</v>
      </c>
      <c r="C27" s="7"/>
      <c r="D27" s="7" t="s">
        <v>356</v>
      </c>
      <c r="E27" s="7" t="s">
        <v>432</v>
      </c>
      <c r="F27" s="5" t="s">
        <v>391</v>
      </c>
      <c r="G27" s="6" t="s">
        <v>392</v>
      </c>
      <c r="H27" s="5" t="s">
        <v>433</v>
      </c>
      <c r="I27" s="7" t="s">
        <v>394</v>
      </c>
      <c r="J27" s="5">
        <v>1</v>
      </c>
      <c r="K27" s="5" t="s">
        <v>56</v>
      </c>
      <c r="L27" s="5" t="s">
        <v>433</v>
      </c>
    </row>
    <row r="28" ht="14.25" spans="1:12">
      <c r="A28" s="7"/>
      <c r="B28" s="7"/>
      <c r="C28" s="7"/>
      <c r="D28" s="7"/>
      <c r="E28" s="7"/>
      <c r="F28" s="5"/>
      <c r="G28" s="6" t="s">
        <v>402</v>
      </c>
      <c r="H28" s="5" t="s">
        <v>434</v>
      </c>
      <c r="I28" s="8" t="s">
        <v>397</v>
      </c>
      <c r="J28" s="5">
        <v>98</v>
      </c>
      <c r="K28" s="5" t="s">
        <v>404</v>
      </c>
      <c r="L28" s="5" t="s">
        <v>434</v>
      </c>
    </row>
    <row r="29" ht="14.25" spans="1:12">
      <c r="A29" s="7"/>
      <c r="B29" s="7"/>
      <c r="C29" s="7"/>
      <c r="D29" s="7"/>
      <c r="E29" s="7"/>
      <c r="F29" s="5"/>
      <c r="G29" s="6" t="s">
        <v>408</v>
      </c>
      <c r="H29" s="5" t="s">
        <v>435</v>
      </c>
      <c r="I29" s="8" t="s">
        <v>415</v>
      </c>
      <c r="J29" s="5">
        <v>5</v>
      </c>
      <c r="K29" s="5" t="s">
        <v>436</v>
      </c>
      <c r="L29" s="5" t="s">
        <v>435</v>
      </c>
    </row>
    <row r="30" ht="27" spans="1:12">
      <c r="A30" s="7"/>
      <c r="B30" s="7"/>
      <c r="C30" s="7"/>
      <c r="D30" s="7"/>
      <c r="E30" s="7"/>
      <c r="F30" s="5"/>
      <c r="G30" s="6" t="s">
        <v>412</v>
      </c>
      <c r="H30" s="5" t="s">
        <v>413</v>
      </c>
      <c r="I30" s="8" t="s">
        <v>415</v>
      </c>
      <c r="J30" s="5">
        <v>100</v>
      </c>
      <c r="K30" s="5" t="s">
        <v>404</v>
      </c>
      <c r="L30" s="5" t="s">
        <v>413</v>
      </c>
    </row>
    <row r="31" ht="14.25" spans="1:12">
      <c r="A31" s="7"/>
      <c r="B31" s="7"/>
      <c r="C31" s="7"/>
      <c r="D31" s="7"/>
      <c r="E31" s="7"/>
      <c r="F31" s="5"/>
      <c r="G31" s="6" t="s">
        <v>412</v>
      </c>
      <c r="H31" s="5" t="s">
        <v>437</v>
      </c>
      <c r="I31" s="8" t="s">
        <v>415</v>
      </c>
      <c r="J31" s="5">
        <v>30000</v>
      </c>
      <c r="K31" s="5" t="s">
        <v>438</v>
      </c>
      <c r="L31" s="5" t="s">
        <v>437</v>
      </c>
    </row>
    <row r="32" ht="27" spans="1:12">
      <c r="A32" s="7"/>
      <c r="B32" s="7"/>
      <c r="C32" s="7"/>
      <c r="D32" s="7"/>
      <c r="E32" s="7"/>
      <c r="F32" s="5" t="s">
        <v>419</v>
      </c>
      <c r="G32" s="6" t="s">
        <v>420</v>
      </c>
      <c r="H32" s="5" t="s">
        <v>439</v>
      </c>
      <c r="I32" s="7" t="s">
        <v>422</v>
      </c>
      <c r="J32" s="5" t="s">
        <v>423</v>
      </c>
      <c r="K32" s="5" t="s">
        <v>423</v>
      </c>
      <c r="L32" s="5" t="s">
        <v>439</v>
      </c>
    </row>
    <row r="33" ht="40.5" spans="1:12">
      <c r="A33" s="7"/>
      <c r="B33" s="7"/>
      <c r="C33" s="7"/>
      <c r="D33" s="7"/>
      <c r="E33" s="7"/>
      <c r="F33" s="5"/>
      <c r="G33" s="6" t="s">
        <v>420</v>
      </c>
      <c r="H33" s="5" t="s">
        <v>440</v>
      </c>
      <c r="I33" s="7" t="s">
        <v>422</v>
      </c>
      <c r="J33" s="5" t="s">
        <v>423</v>
      </c>
      <c r="K33" s="5" t="s">
        <v>423</v>
      </c>
      <c r="L33" s="5" t="s">
        <v>440</v>
      </c>
    </row>
    <row r="34" ht="27" spans="1:12">
      <c r="A34" s="7"/>
      <c r="B34" s="7"/>
      <c r="C34" s="7"/>
      <c r="D34" s="7"/>
      <c r="E34" s="7"/>
      <c r="F34" s="5"/>
      <c r="G34" s="6" t="s">
        <v>425</v>
      </c>
      <c r="H34" s="5" t="s">
        <v>441</v>
      </c>
      <c r="I34" s="7" t="s">
        <v>422</v>
      </c>
      <c r="J34" s="5" t="s">
        <v>423</v>
      </c>
      <c r="K34" s="5" t="s">
        <v>423</v>
      </c>
      <c r="L34" s="5" t="s">
        <v>441</v>
      </c>
    </row>
    <row r="35" ht="40.5" spans="1:12">
      <c r="A35" s="7"/>
      <c r="B35" s="7"/>
      <c r="C35" s="7"/>
      <c r="D35" s="7"/>
      <c r="E35" s="7"/>
      <c r="F35" s="5" t="s">
        <v>428</v>
      </c>
      <c r="G35" s="6" t="s">
        <v>429</v>
      </c>
      <c r="H35" s="5" t="s">
        <v>442</v>
      </c>
      <c r="I35" s="7" t="s">
        <v>394</v>
      </c>
      <c r="J35" s="5">
        <v>100</v>
      </c>
      <c r="K35" s="5" t="s">
        <v>404</v>
      </c>
      <c r="L35" s="5" t="s">
        <v>442</v>
      </c>
    </row>
  </sheetData>
  <mergeCells count="30">
    <mergeCell ref="A1:L1"/>
    <mergeCell ref="A2:L2"/>
    <mergeCell ref="A3:L3"/>
    <mergeCell ref="A4:A5"/>
    <mergeCell ref="A7:A26"/>
    <mergeCell ref="A27:A35"/>
    <mergeCell ref="B4:B5"/>
    <mergeCell ref="B7:B26"/>
    <mergeCell ref="B27:B35"/>
    <mergeCell ref="C4:C5"/>
    <mergeCell ref="C7:C26"/>
    <mergeCell ref="C27:C35"/>
    <mergeCell ref="D4:D5"/>
    <mergeCell ref="D7:D26"/>
    <mergeCell ref="D27:D35"/>
    <mergeCell ref="E4:E5"/>
    <mergeCell ref="E7:E26"/>
    <mergeCell ref="E27:E35"/>
    <mergeCell ref="F4:F5"/>
    <mergeCell ref="F7:F21"/>
    <mergeCell ref="F22:F24"/>
    <mergeCell ref="F25:F26"/>
    <mergeCell ref="F27:F31"/>
    <mergeCell ref="F32:F34"/>
    <mergeCell ref="G4:G5"/>
    <mergeCell ref="H4:H5"/>
    <mergeCell ref="I4:I5"/>
    <mergeCell ref="J4:J5"/>
    <mergeCell ref="K4:K5"/>
    <mergeCell ref="L4:L5"/>
  </mergeCells>
  <pageMargins left="0.75" right="0.75" top="1" bottom="1" header="0.5" footer="0.5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topLeftCell="A2" workbookViewId="0">
      <selection activeCell="B6" sqref="B6"/>
    </sheetView>
  </sheetViews>
  <sheetFormatPr defaultColWidth="9" defaultRowHeight="14.25" outlineLevelCol="1"/>
  <cols>
    <col min="1" max="1" width="9" style="124"/>
    <col min="2" max="2" width="68.625" style="124" customWidth="1"/>
    <col min="3" max="16384" width="9" style="124"/>
  </cols>
  <sheetData>
    <row r="1" s="124" customFormat="1" ht="39" customHeight="1" spans="1:2">
      <c r="A1" s="138" t="s">
        <v>6</v>
      </c>
      <c r="B1" s="139" t="s">
        <v>7</v>
      </c>
    </row>
    <row r="2" s="124" customFormat="1" ht="27" spans="1:2">
      <c r="A2" s="140" t="s">
        <v>8</v>
      </c>
      <c r="B2" s="140"/>
    </row>
    <row r="3" s="124" customFormat="1" spans="2:2">
      <c r="B3" s="141"/>
    </row>
    <row r="4" s="124" customFormat="1" ht="30" customHeight="1" spans="2:2">
      <c r="B4" s="142" t="str">
        <f>单位基本情况表!A2</f>
        <v>单位基本情况表</v>
      </c>
    </row>
    <row r="5" s="124" customFormat="1" ht="30" customHeight="1" spans="1:2">
      <c r="A5" s="124" t="s">
        <v>9</v>
      </c>
      <c r="B5" s="142" t="str">
        <f>表1.2024年部门收支预算总表!A2</f>
        <v>2024年部门收支预算总表</v>
      </c>
    </row>
    <row r="6" s="124" customFormat="1" ht="30" customHeight="1" spans="1:2">
      <c r="A6" s="124" t="s">
        <v>10</v>
      </c>
      <c r="B6" s="142" t="str">
        <f>表2.2024年部门收入预算总表!A2</f>
        <v>2024年部门收入预算总表</v>
      </c>
    </row>
    <row r="7" s="124" customFormat="1" ht="30" customHeight="1" spans="1:2">
      <c r="A7" s="124" t="s">
        <v>11</v>
      </c>
      <c r="B7" s="142" t="str">
        <f>表3.2024年部门支出预算总表!A2</f>
        <v>2024年部门支出预算总表</v>
      </c>
    </row>
    <row r="8" s="124" customFormat="1" ht="30" customHeight="1" spans="1:2">
      <c r="A8" s="124" t="s">
        <v>12</v>
      </c>
      <c r="B8" s="142" t="str">
        <f>表4.2024年财政拨款收支预算总表!A2</f>
        <v>2024年财政拨款收支预算总表</v>
      </c>
    </row>
    <row r="9" s="124" customFormat="1" ht="30" customHeight="1" spans="1:2">
      <c r="A9" s="124" t="s">
        <v>13</v>
      </c>
      <c r="B9" s="142" t="str">
        <f>表5.2024年一般公共预算支出表!A2</f>
        <v>2024年一般公共预算支出表</v>
      </c>
    </row>
    <row r="10" s="124" customFormat="1" ht="30" customHeight="1" spans="1:2">
      <c r="A10" s="124" t="s">
        <v>14</v>
      </c>
      <c r="B10" s="142" t="str">
        <f>'表6.2024年一般公共预算基本支出明细表（按经济分类）'!A2</f>
        <v>2024年一般公共预算基本支出明细表（按经济分类）</v>
      </c>
    </row>
    <row r="11" s="124" customFormat="1" ht="30" customHeight="1" spans="1:2">
      <c r="A11" s="124" t="s">
        <v>15</v>
      </c>
      <c r="B11" s="142" t="str">
        <f>表7.2024年政府性基金预算支出表!A2</f>
        <v>2024年政府性基金预算支出表</v>
      </c>
    </row>
    <row r="12" s="124" customFormat="1" ht="30" customHeight="1" spans="1:2">
      <c r="A12" s="124" t="s">
        <v>16</v>
      </c>
      <c r="B12" s="142" t="str">
        <f>表8.2024年国有资本经营预算支出表!A2</f>
        <v>2024年国有资本经营预算支出表</v>
      </c>
    </row>
    <row r="13" s="124" customFormat="1" ht="30" customHeight="1" spans="1:2">
      <c r="A13" s="124" t="s">
        <v>17</v>
      </c>
      <c r="B13" s="142" t="str">
        <f>表9.2024年财政拨款“三公”经费预算支出表!A2</f>
        <v>2024年财政拨款“三公”经费预算支出表</v>
      </c>
    </row>
    <row r="14" s="124" customFormat="1" ht="30" customHeight="1" spans="1:2">
      <c r="A14" s="124" t="s">
        <v>18</v>
      </c>
      <c r="B14" s="142" t="str">
        <f>表10.2024年基本支出预算总表!A2</f>
        <v>2024年基本支出预算总表</v>
      </c>
    </row>
    <row r="15" s="124" customFormat="1" ht="30" customHeight="1" spans="1:2">
      <c r="A15" s="124" t="s">
        <v>19</v>
      </c>
      <c r="B15" s="142" t="str">
        <f>表11.2024年项目支出预算总表!A2</f>
        <v>2024年项目支出预算总表</v>
      </c>
    </row>
    <row r="16" s="124" customFormat="1" ht="30" customHeight="1" spans="1:2">
      <c r="A16" s="124" t="s">
        <v>20</v>
      </c>
      <c r="B16" s="142" t="str">
        <f>表12.2024年部门政府采购预算表!A2</f>
        <v>2024年部门政府采购预算表</v>
      </c>
    </row>
    <row r="17" s="124" customFormat="1" ht="30" customHeight="1" spans="1:2">
      <c r="A17" s="124" t="s">
        <v>21</v>
      </c>
      <c r="B17" s="142" t="str">
        <f>表13.2024年省对下转移支付预算表!A2</f>
        <v>2024年省对下转移支付预算表</v>
      </c>
    </row>
    <row r="18" s="124" customFormat="1" ht="30" customHeight="1" spans="1:2">
      <c r="A18" s="124" t="s">
        <v>22</v>
      </c>
      <c r="B18" s="142" t="str">
        <f>表14.2024年项目支出绩效目标表!A2</f>
        <v>2024年项目支出绩效目标表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workbookViewId="0">
      <selection activeCell="G16" sqref="G16"/>
    </sheetView>
  </sheetViews>
  <sheetFormatPr defaultColWidth="9" defaultRowHeight="14.25" outlineLevelCol="7"/>
  <cols>
    <col min="1" max="1" width="30.625" style="124" customWidth="1"/>
    <col min="2" max="2" width="6.125" style="125" customWidth="1"/>
    <col min="3" max="3" width="8.625" style="124" customWidth="1"/>
    <col min="4" max="4" width="18.25" style="124" customWidth="1"/>
    <col min="5" max="5" width="30.625" style="124" customWidth="1"/>
    <col min="6" max="6" width="6.125" style="125" customWidth="1"/>
    <col min="7" max="7" width="8.625" style="124" customWidth="1"/>
    <col min="8" max="8" width="12.625" style="124" customWidth="1"/>
    <col min="9" max="16384" width="9" style="124"/>
  </cols>
  <sheetData>
    <row r="1" s="124" customFormat="1" spans="2:8">
      <c r="B1" s="125"/>
      <c r="F1" s="125"/>
      <c r="G1" s="127"/>
      <c r="H1" s="127"/>
    </row>
    <row r="2" s="124" customFormat="1" ht="25.5" spans="1:8">
      <c r="A2" s="128" t="s">
        <v>23</v>
      </c>
      <c r="B2" s="128"/>
      <c r="C2" s="128"/>
      <c r="D2" s="128"/>
      <c r="E2" s="128"/>
      <c r="F2" s="128"/>
      <c r="G2" s="128"/>
      <c r="H2" s="128"/>
    </row>
    <row r="3" s="124" customFormat="1" spans="1:8">
      <c r="A3" s="129" t="s">
        <v>24</v>
      </c>
      <c r="B3" s="130"/>
      <c r="C3" s="104"/>
      <c r="D3" s="104"/>
      <c r="E3" s="104"/>
      <c r="F3" s="130"/>
      <c r="G3" s="104"/>
      <c r="H3" s="104"/>
    </row>
    <row r="4" s="125" customFormat="1" ht="24.95" customHeight="1" spans="1:8">
      <c r="A4" s="131" t="s">
        <v>25</v>
      </c>
      <c r="B4" s="131" t="s">
        <v>26</v>
      </c>
      <c r="C4" s="131" t="s">
        <v>27</v>
      </c>
      <c r="D4" s="131" t="s">
        <v>28</v>
      </c>
      <c r="E4" s="131" t="s">
        <v>25</v>
      </c>
      <c r="F4" s="131" t="s">
        <v>26</v>
      </c>
      <c r="G4" s="131" t="s">
        <v>27</v>
      </c>
      <c r="H4" s="131" t="s">
        <v>28</v>
      </c>
    </row>
    <row r="5" s="126" customFormat="1" ht="18" customHeight="1" spans="1:8">
      <c r="A5" s="132" t="s">
        <v>29</v>
      </c>
      <c r="B5" s="131" t="s">
        <v>30</v>
      </c>
      <c r="C5" s="133">
        <v>12</v>
      </c>
      <c r="D5" s="134"/>
      <c r="E5" s="132" t="s">
        <v>31</v>
      </c>
      <c r="F5" s="131" t="s">
        <v>32</v>
      </c>
      <c r="G5" s="135">
        <v>0</v>
      </c>
      <c r="H5" s="134"/>
    </row>
    <row r="6" s="126" customFormat="1" ht="18" customHeight="1" spans="1:8">
      <c r="A6" s="132" t="s">
        <v>33</v>
      </c>
      <c r="B6" s="131" t="s">
        <v>30</v>
      </c>
      <c r="C6" s="133">
        <v>0</v>
      </c>
      <c r="D6" s="134"/>
      <c r="E6" s="132" t="s">
        <v>34</v>
      </c>
      <c r="F6" s="131" t="s">
        <v>32</v>
      </c>
      <c r="G6" s="135">
        <v>0</v>
      </c>
      <c r="H6" s="134"/>
    </row>
    <row r="7" s="126" customFormat="1" ht="18" customHeight="1" spans="1:8">
      <c r="A7" s="132" t="s">
        <v>35</v>
      </c>
      <c r="B7" s="131" t="s">
        <v>30</v>
      </c>
      <c r="C7" s="133">
        <v>12</v>
      </c>
      <c r="D7" s="134"/>
      <c r="E7" s="132" t="s">
        <v>36</v>
      </c>
      <c r="F7" s="131" t="s">
        <v>32</v>
      </c>
      <c r="G7" s="135">
        <v>0</v>
      </c>
      <c r="H7" s="134"/>
    </row>
    <row r="8" s="126" customFormat="1" ht="18" customHeight="1" spans="1:8">
      <c r="A8" s="132" t="s">
        <v>37</v>
      </c>
      <c r="B8" s="131" t="s">
        <v>30</v>
      </c>
      <c r="C8" s="133">
        <v>0</v>
      </c>
      <c r="D8" s="134"/>
      <c r="E8" s="132" t="s">
        <v>38</v>
      </c>
      <c r="F8" s="131" t="s">
        <v>32</v>
      </c>
      <c r="G8" s="135">
        <v>0</v>
      </c>
      <c r="H8" s="134"/>
    </row>
    <row r="9" s="126" customFormat="1" ht="18" customHeight="1" spans="1:8">
      <c r="A9" s="132" t="s">
        <v>39</v>
      </c>
      <c r="B9" s="131" t="s">
        <v>30</v>
      </c>
      <c r="C9" s="133">
        <v>12</v>
      </c>
      <c r="D9" s="134"/>
      <c r="E9" s="132" t="s">
        <v>40</v>
      </c>
      <c r="F9" s="131" t="s">
        <v>32</v>
      </c>
      <c r="G9" s="135">
        <v>0</v>
      </c>
      <c r="H9" s="134"/>
    </row>
    <row r="10" s="126" customFormat="1" ht="18" customHeight="1" spans="1:8">
      <c r="A10" s="132" t="s">
        <v>41</v>
      </c>
      <c r="B10" s="131" t="s">
        <v>30</v>
      </c>
      <c r="C10" s="133">
        <v>0</v>
      </c>
      <c r="D10" s="134"/>
      <c r="E10" s="132" t="s">
        <v>42</v>
      </c>
      <c r="F10" s="131" t="s">
        <v>32</v>
      </c>
      <c r="G10" s="135">
        <v>0</v>
      </c>
      <c r="H10" s="134"/>
    </row>
    <row r="11" s="126" customFormat="1" ht="18" customHeight="1" spans="1:8">
      <c r="A11" s="132" t="s">
        <v>43</v>
      </c>
      <c r="B11" s="131" t="s">
        <v>30</v>
      </c>
      <c r="C11" s="133">
        <v>10</v>
      </c>
      <c r="D11" s="134"/>
      <c r="E11" s="132" t="s">
        <v>44</v>
      </c>
      <c r="F11" s="131" t="s">
        <v>32</v>
      </c>
      <c r="G11" s="135">
        <v>0</v>
      </c>
      <c r="H11" s="134"/>
    </row>
    <row r="12" s="126" customFormat="1" ht="37.5" customHeight="1" spans="1:8">
      <c r="A12" s="132" t="s">
        <v>45</v>
      </c>
      <c r="B12" s="131" t="s">
        <v>30</v>
      </c>
      <c r="C12" s="133">
        <v>0</v>
      </c>
      <c r="D12" s="134"/>
      <c r="E12" s="132" t="s">
        <v>46</v>
      </c>
      <c r="F12" s="131" t="s">
        <v>47</v>
      </c>
      <c r="G12" s="135">
        <v>2000</v>
      </c>
      <c r="H12" s="136" t="s">
        <v>48</v>
      </c>
    </row>
    <row r="13" s="126" customFormat="1" ht="18" customHeight="1" spans="1:8">
      <c r="A13" s="132" t="s">
        <v>49</v>
      </c>
      <c r="B13" s="131" t="s">
        <v>30</v>
      </c>
      <c r="C13" s="133">
        <v>10</v>
      </c>
      <c r="D13" s="134"/>
      <c r="E13" s="132" t="s">
        <v>50</v>
      </c>
      <c r="F13" s="131" t="s">
        <v>47</v>
      </c>
      <c r="G13" s="135">
        <v>2000</v>
      </c>
      <c r="H13" s="136" t="s">
        <v>48</v>
      </c>
    </row>
    <row r="14" s="126" customFormat="1" ht="18" customHeight="1" spans="1:8">
      <c r="A14" s="132" t="s">
        <v>37</v>
      </c>
      <c r="B14" s="131" t="s">
        <v>30</v>
      </c>
      <c r="C14" s="133">
        <v>0</v>
      </c>
      <c r="D14" s="134"/>
      <c r="E14" s="132" t="s">
        <v>51</v>
      </c>
      <c r="F14" s="131" t="s">
        <v>52</v>
      </c>
      <c r="G14" s="135"/>
      <c r="H14" s="134"/>
    </row>
    <row r="15" s="126" customFormat="1" ht="18" customHeight="1" spans="1:8">
      <c r="A15" s="132" t="s">
        <v>39</v>
      </c>
      <c r="B15" s="131" t="s">
        <v>30</v>
      </c>
      <c r="C15" s="133">
        <v>10</v>
      </c>
      <c r="D15" s="134"/>
      <c r="E15" s="132" t="s">
        <v>53</v>
      </c>
      <c r="F15" s="131" t="s">
        <v>52</v>
      </c>
      <c r="G15" s="135"/>
      <c r="H15" s="134"/>
    </row>
    <row r="16" s="126" customFormat="1" ht="18" customHeight="1" spans="1:8">
      <c r="A16" s="132" t="s">
        <v>54</v>
      </c>
      <c r="B16" s="131" t="s">
        <v>30</v>
      </c>
      <c r="C16" s="133">
        <v>0</v>
      </c>
      <c r="D16" s="134"/>
      <c r="E16" s="132" t="s">
        <v>55</v>
      </c>
      <c r="F16" s="131" t="s">
        <v>56</v>
      </c>
      <c r="G16" s="135"/>
      <c r="H16" s="134"/>
    </row>
    <row r="17" s="126" customFormat="1" ht="18" customHeight="1" spans="1:8">
      <c r="A17" s="132" t="s">
        <v>57</v>
      </c>
      <c r="B17" s="131" t="s">
        <v>30</v>
      </c>
      <c r="C17" s="133">
        <v>0</v>
      </c>
      <c r="D17" s="134"/>
      <c r="E17" s="132" t="s">
        <v>58</v>
      </c>
      <c r="F17" s="131" t="s">
        <v>56</v>
      </c>
      <c r="G17" s="135"/>
      <c r="H17" s="134"/>
    </row>
    <row r="18" s="126" customFormat="1" ht="18" customHeight="1" spans="1:8">
      <c r="A18" s="132" t="s">
        <v>59</v>
      </c>
      <c r="B18" s="131" t="s">
        <v>30</v>
      </c>
      <c r="C18" s="133">
        <v>0</v>
      </c>
      <c r="D18" s="134"/>
      <c r="E18" s="132" t="s">
        <v>60</v>
      </c>
      <c r="F18" s="131" t="s">
        <v>56</v>
      </c>
      <c r="G18" s="135"/>
      <c r="H18" s="134"/>
    </row>
    <row r="19" s="126" customFormat="1" ht="18" customHeight="1" spans="1:8">
      <c r="A19" s="132" t="s">
        <v>61</v>
      </c>
      <c r="B19" s="131" t="s">
        <v>30</v>
      </c>
      <c r="C19" s="133">
        <v>0</v>
      </c>
      <c r="D19" s="134"/>
      <c r="E19" s="132" t="s">
        <v>62</v>
      </c>
      <c r="F19" s="131" t="s">
        <v>56</v>
      </c>
      <c r="G19" s="135"/>
      <c r="H19" s="134"/>
    </row>
    <row r="20" s="126" customFormat="1" ht="18" customHeight="1" spans="1:8">
      <c r="A20" s="132" t="s">
        <v>63</v>
      </c>
      <c r="B20" s="131" t="s">
        <v>30</v>
      </c>
      <c r="C20" s="133">
        <v>0</v>
      </c>
      <c r="D20" s="134"/>
      <c r="E20" s="132" t="s">
        <v>64</v>
      </c>
      <c r="F20" s="131" t="s">
        <v>56</v>
      </c>
      <c r="G20" s="135"/>
      <c r="H20" s="134"/>
    </row>
    <row r="21" s="126" customFormat="1" ht="18" customHeight="1" spans="1:8">
      <c r="A21" s="132" t="s">
        <v>65</v>
      </c>
      <c r="B21" s="131" t="s">
        <v>30</v>
      </c>
      <c r="C21" s="133">
        <v>0</v>
      </c>
      <c r="D21" s="134"/>
      <c r="E21" s="132" t="s">
        <v>66</v>
      </c>
      <c r="F21" s="131" t="s">
        <v>67</v>
      </c>
      <c r="G21" s="135"/>
      <c r="H21" s="134"/>
    </row>
    <row r="22" s="126" customFormat="1" ht="18" customHeight="1" spans="1:8">
      <c r="A22" s="132" t="s">
        <v>68</v>
      </c>
      <c r="B22" s="131" t="s">
        <v>30</v>
      </c>
      <c r="C22" s="133">
        <v>0</v>
      </c>
      <c r="D22" s="134"/>
      <c r="E22" s="132" t="s">
        <v>69</v>
      </c>
      <c r="F22" s="131" t="s">
        <v>67</v>
      </c>
      <c r="G22" s="135"/>
      <c r="H22" s="134"/>
    </row>
    <row r="23" s="126" customFormat="1" ht="18" customHeight="1" spans="1:8">
      <c r="A23" s="132" t="s">
        <v>70</v>
      </c>
      <c r="B23" s="131" t="s">
        <v>30</v>
      </c>
      <c r="C23" s="133">
        <v>0</v>
      </c>
      <c r="D23" s="134"/>
      <c r="E23" s="132" t="s">
        <v>71</v>
      </c>
      <c r="F23" s="131" t="s">
        <v>67</v>
      </c>
      <c r="G23" s="135"/>
      <c r="H23" s="134"/>
    </row>
    <row r="24" s="126" customFormat="1" ht="18" customHeight="1" spans="1:8">
      <c r="A24" s="132" t="s">
        <v>72</v>
      </c>
      <c r="B24" s="131" t="s">
        <v>30</v>
      </c>
      <c r="C24" s="133">
        <v>0</v>
      </c>
      <c r="D24" s="134"/>
      <c r="E24" s="132" t="s">
        <v>73</v>
      </c>
      <c r="F24" s="131" t="s">
        <v>74</v>
      </c>
      <c r="G24" s="135"/>
      <c r="H24" s="134"/>
    </row>
    <row r="25" s="126" customFormat="1" ht="18" customHeight="1" spans="1:8">
      <c r="A25" s="132" t="s">
        <v>75</v>
      </c>
      <c r="B25" s="131" t="s">
        <v>30</v>
      </c>
      <c r="C25" s="133">
        <v>0</v>
      </c>
      <c r="D25" s="134"/>
      <c r="E25" s="132" t="s">
        <v>76</v>
      </c>
      <c r="F25" s="131" t="s">
        <v>74</v>
      </c>
      <c r="G25" s="135"/>
      <c r="H25" s="134"/>
    </row>
    <row r="26" s="126" customFormat="1" ht="18" customHeight="1" spans="1:8">
      <c r="A26" s="132" t="s">
        <v>77</v>
      </c>
      <c r="B26" s="131" t="s">
        <v>30</v>
      </c>
      <c r="C26" s="133">
        <v>0</v>
      </c>
      <c r="D26" s="134"/>
      <c r="E26" s="137"/>
      <c r="F26" s="137"/>
      <c r="G26" s="137"/>
      <c r="H26" s="137"/>
    </row>
    <row r="27" s="126" customFormat="1" ht="18.95" customHeight="1" spans="1:8">
      <c r="A27" s="124"/>
      <c r="B27" s="125"/>
      <c r="C27" s="124"/>
      <c r="D27" s="124"/>
      <c r="E27" s="124"/>
      <c r="F27" s="125"/>
      <c r="G27" s="124"/>
      <c r="H27" s="124"/>
    </row>
    <row r="28" s="126" customFormat="1" ht="18.95" customHeight="1" spans="1:8">
      <c r="A28" s="124"/>
      <c r="B28" s="125"/>
      <c r="C28" s="124"/>
      <c r="D28" s="124"/>
      <c r="E28" s="124"/>
      <c r="F28" s="125"/>
      <c r="G28" s="124"/>
      <c r="H28" s="124"/>
    </row>
    <row r="29" s="126" customFormat="1" ht="20.1" customHeight="1" spans="1:8">
      <c r="A29" s="124"/>
      <c r="B29" s="125"/>
      <c r="C29" s="124"/>
      <c r="D29" s="124"/>
      <c r="E29" s="124"/>
      <c r="F29" s="125"/>
      <c r="G29" s="124"/>
      <c r="H29" s="124"/>
    </row>
  </sheetData>
  <mergeCells count="2">
    <mergeCell ref="G1:H1"/>
    <mergeCell ref="A2:H2"/>
  </mergeCells>
  <pageMargins left="0.75" right="0.75" top="1" bottom="1" header="0.5" footer="0.5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tabSelected="1" topLeftCell="A6" workbookViewId="0">
      <selection activeCell="D8" sqref="D8"/>
    </sheetView>
  </sheetViews>
  <sheetFormatPr defaultColWidth="9" defaultRowHeight="13.5" outlineLevelCol="3"/>
  <cols>
    <col min="1" max="1" width="32.75" customWidth="1"/>
    <col min="2" max="2" width="17.125" customWidth="1"/>
    <col min="3" max="3" width="36.5" customWidth="1"/>
    <col min="4" max="4" width="17.625" customWidth="1"/>
  </cols>
  <sheetData>
    <row r="1" customHeight="1" spans="1:4">
      <c r="A1" s="123" t="s">
        <v>78</v>
      </c>
      <c r="B1" s="123"/>
      <c r="C1" s="123"/>
      <c r="D1" s="123"/>
    </row>
    <row r="2" ht="15" customHeight="1" spans="1:4">
      <c r="A2" s="28" t="s">
        <v>79</v>
      </c>
      <c r="B2" s="28"/>
      <c r="C2" s="28"/>
      <c r="D2" s="28"/>
    </row>
    <row r="3" ht="15" customHeight="1" spans="1:4">
      <c r="A3" s="74" t="s">
        <v>80</v>
      </c>
      <c r="B3" s="74"/>
      <c r="C3" s="74"/>
      <c r="D3" s="75" t="s">
        <v>81</v>
      </c>
    </row>
    <row r="4" ht="15" customHeight="1" spans="1:4">
      <c r="A4" s="76" t="s">
        <v>82</v>
      </c>
      <c r="B4" s="76"/>
      <c r="C4" s="76" t="s">
        <v>83</v>
      </c>
      <c r="D4" s="76"/>
    </row>
    <row r="5" ht="14.25" spans="1:4">
      <c r="A5" s="76" t="s">
        <v>84</v>
      </c>
      <c r="B5" s="76" t="s">
        <v>85</v>
      </c>
      <c r="C5" s="77" t="s">
        <v>84</v>
      </c>
      <c r="D5" s="77" t="s">
        <v>85</v>
      </c>
    </row>
    <row r="6" ht="24" customHeight="1" spans="1:4">
      <c r="A6" s="92" t="s">
        <v>86</v>
      </c>
      <c r="B6" s="80">
        <f>B7+B11+B12</f>
        <v>135.46</v>
      </c>
      <c r="C6" s="92" t="s">
        <v>87</v>
      </c>
      <c r="D6" s="80">
        <f>SUM(D7:D34)</f>
        <v>147.61</v>
      </c>
    </row>
    <row r="7" ht="29" customHeight="1" spans="1:4">
      <c r="A7" s="92" t="s">
        <v>88</v>
      </c>
      <c r="B7" s="80">
        <f>SUM(B8:B10)</f>
        <v>135.46</v>
      </c>
      <c r="C7" s="92" t="s">
        <v>89</v>
      </c>
      <c r="D7" s="83">
        <v>124.92</v>
      </c>
    </row>
    <row r="8" ht="18" customHeight="1" spans="1:4">
      <c r="A8" s="92" t="s">
        <v>90</v>
      </c>
      <c r="B8" s="83">
        <v>135.46</v>
      </c>
      <c r="C8" s="92" t="s">
        <v>91</v>
      </c>
      <c r="D8" s="83">
        <v>0</v>
      </c>
    </row>
    <row r="9" ht="18" customHeight="1" spans="1:4">
      <c r="A9" s="92" t="s">
        <v>92</v>
      </c>
      <c r="B9" s="83">
        <v>0</v>
      </c>
      <c r="C9" s="92" t="s">
        <v>93</v>
      </c>
      <c r="D9" s="83">
        <v>0</v>
      </c>
    </row>
    <row r="10" ht="18" customHeight="1" spans="1:4">
      <c r="A10" s="92" t="s">
        <v>94</v>
      </c>
      <c r="B10" s="83">
        <v>0</v>
      </c>
      <c r="C10" s="92" t="s">
        <v>95</v>
      </c>
      <c r="D10" s="83">
        <v>0</v>
      </c>
    </row>
    <row r="11" ht="18" customHeight="1" spans="1:4">
      <c r="A11" s="92" t="s">
        <v>96</v>
      </c>
      <c r="B11" s="83">
        <v>0</v>
      </c>
      <c r="C11" s="92" t="s">
        <v>97</v>
      </c>
      <c r="D11" s="83">
        <v>0</v>
      </c>
    </row>
    <row r="12" ht="18" customHeight="1" spans="1:4">
      <c r="A12" s="92" t="s">
        <v>98</v>
      </c>
      <c r="B12" s="80">
        <f>SUM(B13:B17)</f>
        <v>0</v>
      </c>
      <c r="C12" s="92" t="s">
        <v>99</v>
      </c>
      <c r="D12" s="83">
        <v>0</v>
      </c>
    </row>
    <row r="13" ht="14.25" spans="1:4">
      <c r="A13" s="92" t="s">
        <v>100</v>
      </c>
      <c r="B13" s="83">
        <v>0</v>
      </c>
      <c r="C13" s="92" t="s">
        <v>101</v>
      </c>
      <c r="D13" s="83">
        <v>0</v>
      </c>
    </row>
    <row r="14" ht="14.25" spans="1:4">
      <c r="A14" s="92" t="s">
        <v>102</v>
      </c>
      <c r="B14" s="83">
        <v>0</v>
      </c>
      <c r="C14" s="92" t="s">
        <v>103</v>
      </c>
      <c r="D14" s="83">
        <v>9.55</v>
      </c>
    </row>
    <row r="15" ht="14.25" spans="1:4">
      <c r="A15" s="92" t="s">
        <v>104</v>
      </c>
      <c r="B15" s="83">
        <v>0</v>
      </c>
      <c r="C15" s="92" t="s">
        <v>105</v>
      </c>
      <c r="D15" s="83">
        <v>3.91</v>
      </c>
    </row>
    <row r="16" ht="14.25" spans="1:4">
      <c r="A16" s="92" t="s">
        <v>106</v>
      </c>
      <c r="B16" s="83">
        <v>0</v>
      </c>
      <c r="C16" s="92" t="s">
        <v>107</v>
      </c>
      <c r="D16" s="83">
        <v>0</v>
      </c>
    </row>
    <row r="17" ht="14.25" spans="1:4">
      <c r="A17" s="92" t="s">
        <v>108</v>
      </c>
      <c r="B17" s="83">
        <v>0</v>
      </c>
      <c r="C17" s="92" t="s">
        <v>109</v>
      </c>
      <c r="D17" s="83">
        <v>0</v>
      </c>
    </row>
    <row r="18" ht="14.25" spans="1:4">
      <c r="A18" s="92"/>
      <c r="B18" s="83"/>
      <c r="C18" s="92" t="s">
        <v>110</v>
      </c>
      <c r="D18" s="83">
        <v>0</v>
      </c>
    </row>
    <row r="19" ht="14.25" spans="1:4">
      <c r="A19" s="92"/>
      <c r="B19" s="83"/>
      <c r="C19" s="92" t="s">
        <v>111</v>
      </c>
      <c r="D19" s="83">
        <v>0</v>
      </c>
    </row>
    <row r="20" ht="14.25" spans="1:4">
      <c r="A20" s="92"/>
      <c r="B20" s="83"/>
      <c r="C20" s="92" t="s">
        <v>112</v>
      </c>
      <c r="D20" s="83">
        <v>0</v>
      </c>
    </row>
    <row r="21" ht="14.25" spans="1:4">
      <c r="A21" s="92"/>
      <c r="B21" s="83"/>
      <c r="C21" s="92" t="s">
        <v>113</v>
      </c>
      <c r="D21" s="83">
        <v>0</v>
      </c>
    </row>
    <row r="22" ht="14.25" spans="1:4">
      <c r="A22" s="92"/>
      <c r="B22" s="83"/>
      <c r="C22" s="92" t="s">
        <v>114</v>
      </c>
      <c r="D22" s="83">
        <v>0</v>
      </c>
    </row>
    <row r="23" ht="14.25" spans="1:4">
      <c r="A23" s="92"/>
      <c r="B23" s="83"/>
      <c r="C23" s="92" t="s">
        <v>115</v>
      </c>
      <c r="D23" s="83">
        <v>0</v>
      </c>
    </row>
    <row r="24" ht="14.25" spans="1:4">
      <c r="A24" s="92"/>
      <c r="B24" s="83"/>
      <c r="C24" s="92" t="s">
        <v>116</v>
      </c>
      <c r="D24" s="83">
        <v>0</v>
      </c>
    </row>
    <row r="25" ht="14.25" spans="1:4">
      <c r="A25" s="92"/>
      <c r="B25" s="83"/>
      <c r="C25" s="92" t="s">
        <v>117</v>
      </c>
      <c r="D25" s="83">
        <v>9.23</v>
      </c>
    </row>
    <row r="26" ht="14.25" spans="1:4">
      <c r="A26" s="92"/>
      <c r="B26" s="83"/>
      <c r="C26" s="92" t="s">
        <v>118</v>
      </c>
      <c r="D26" s="83">
        <v>0</v>
      </c>
    </row>
    <row r="27" ht="14.25" spans="1:4">
      <c r="A27" s="92"/>
      <c r="B27" s="83"/>
      <c r="C27" s="92" t="s">
        <v>119</v>
      </c>
      <c r="D27" s="83">
        <v>0</v>
      </c>
    </row>
    <row r="28" ht="14.25" spans="1:4">
      <c r="A28" s="92"/>
      <c r="B28" s="83"/>
      <c r="C28" s="92" t="s">
        <v>120</v>
      </c>
      <c r="D28" s="83">
        <v>0</v>
      </c>
    </row>
    <row r="29" ht="14.25" spans="1:4">
      <c r="A29" s="92"/>
      <c r="B29" s="83"/>
      <c r="C29" s="92" t="s">
        <v>121</v>
      </c>
      <c r="D29" s="83">
        <v>0</v>
      </c>
    </row>
    <row r="30" ht="14.25" spans="1:4">
      <c r="A30" s="92"/>
      <c r="B30" s="83"/>
      <c r="C30" s="92" t="s">
        <v>122</v>
      </c>
      <c r="D30" s="83">
        <v>0</v>
      </c>
    </row>
    <row r="31" ht="14.25" spans="1:4">
      <c r="A31" s="92"/>
      <c r="B31" s="83"/>
      <c r="C31" s="92" t="s">
        <v>123</v>
      </c>
      <c r="D31" s="83">
        <v>0</v>
      </c>
    </row>
    <row r="32" ht="14.25" spans="1:4">
      <c r="A32" s="92"/>
      <c r="B32" s="83"/>
      <c r="C32" s="92" t="s">
        <v>124</v>
      </c>
      <c r="D32" s="83">
        <v>0</v>
      </c>
    </row>
    <row r="33" ht="14.25" spans="1:4">
      <c r="A33" s="92"/>
      <c r="B33" s="83"/>
      <c r="C33" s="92" t="s">
        <v>125</v>
      </c>
      <c r="D33" s="83">
        <v>0</v>
      </c>
    </row>
    <row r="34" ht="14.25" spans="1:4">
      <c r="A34" s="92"/>
      <c r="B34" s="83"/>
      <c r="C34" s="92" t="s">
        <v>126</v>
      </c>
      <c r="D34" s="83">
        <v>0</v>
      </c>
    </row>
    <row r="35" ht="14.25" spans="1:4">
      <c r="A35" s="92" t="s">
        <v>127</v>
      </c>
      <c r="B35" s="83">
        <v>12.15</v>
      </c>
      <c r="C35" s="92" t="s">
        <v>128</v>
      </c>
      <c r="D35" s="83">
        <v>0</v>
      </c>
    </row>
    <row r="36" ht="34" customHeight="1" spans="1:4">
      <c r="A36" s="93" t="s">
        <v>129</v>
      </c>
      <c r="B36" s="80">
        <f>B6+B35</f>
        <v>147.61</v>
      </c>
      <c r="C36" s="93" t="s">
        <v>130</v>
      </c>
      <c r="D36" s="80">
        <f>D6+D35</f>
        <v>147.61</v>
      </c>
    </row>
    <row r="38" spans="1:1">
      <c r="A38" s="104" t="s">
        <v>131</v>
      </c>
    </row>
  </sheetData>
  <mergeCells count="5">
    <mergeCell ref="A1:D1"/>
    <mergeCell ref="A2:D2"/>
    <mergeCell ref="A3:C3"/>
    <mergeCell ref="A4:B4"/>
    <mergeCell ref="C4:D4"/>
  </mergeCells>
  <pageMargins left="0.7" right="0.7" top="0.75" bottom="0.75" header="0.3" footer="0.3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workbookViewId="0">
      <selection activeCell="D42" sqref="D42"/>
    </sheetView>
  </sheetViews>
  <sheetFormatPr defaultColWidth="9" defaultRowHeight="13.5"/>
  <cols>
    <col min="1" max="1" width="21.25" customWidth="1"/>
  </cols>
  <sheetData>
    <row r="1" customHeight="1" spans="1:21">
      <c r="A1" s="66" t="s">
        <v>132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ht="15" customHeight="1" spans="1:21">
      <c r="A2" s="67" t="s">
        <v>133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ht="15" customHeight="1" spans="1:21">
      <c r="A3" s="68" t="s">
        <v>80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 t="s">
        <v>81</v>
      </c>
      <c r="Q3" s="69"/>
      <c r="R3" s="69"/>
      <c r="S3" s="69"/>
      <c r="T3" s="69"/>
      <c r="U3" s="69"/>
    </row>
    <row r="4" ht="15" customHeight="1" spans="1:21">
      <c r="A4" s="110" t="s">
        <v>134</v>
      </c>
      <c r="B4" s="111" t="s">
        <v>129</v>
      </c>
      <c r="C4" s="110" t="s">
        <v>135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4" t="s">
        <v>136</v>
      </c>
      <c r="P4" s="114"/>
      <c r="Q4" s="114"/>
      <c r="R4" s="114"/>
      <c r="S4" s="114"/>
      <c r="T4" s="114"/>
      <c r="U4" s="114"/>
    </row>
    <row r="5" ht="15" customHeight="1" spans="1:21">
      <c r="A5" s="110"/>
      <c r="B5" s="111"/>
      <c r="C5" s="112" t="s">
        <v>137</v>
      </c>
      <c r="D5" s="113" t="s">
        <v>138</v>
      </c>
      <c r="E5" s="113"/>
      <c r="F5" s="113"/>
      <c r="G5" s="113"/>
      <c r="H5" s="114" t="s">
        <v>139</v>
      </c>
      <c r="I5" s="114" t="s">
        <v>140</v>
      </c>
      <c r="J5" s="114"/>
      <c r="K5" s="114"/>
      <c r="L5" s="114"/>
      <c r="M5" s="114"/>
      <c r="N5" s="114"/>
      <c r="O5" s="121" t="s">
        <v>137</v>
      </c>
      <c r="P5" s="121" t="s">
        <v>138</v>
      </c>
      <c r="Q5" s="121"/>
      <c r="R5" s="121"/>
      <c r="S5" s="121"/>
      <c r="T5" s="121" t="s">
        <v>139</v>
      </c>
      <c r="U5" s="121" t="s">
        <v>140</v>
      </c>
    </row>
    <row r="6" ht="23.25" spans="1:21">
      <c r="A6" s="110"/>
      <c r="B6" s="111"/>
      <c r="C6" s="112"/>
      <c r="D6" s="113" t="s">
        <v>141</v>
      </c>
      <c r="E6" s="113" t="s">
        <v>142</v>
      </c>
      <c r="F6" s="113" t="s">
        <v>143</v>
      </c>
      <c r="G6" s="114" t="s">
        <v>144</v>
      </c>
      <c r="H6" s="114"/>
      <c r="I6" s="114" t="s">
        <v>141</v>
      </c>
      <c r="J6" s="114" t="s">
        <v>145</v>
      </c>
      <c r="K6" s="114" t="s">
        <v>146</v>
      </c>
      <c r="L6" s="114" t="s">
        <v>147</v>
      </c>
      <c r="M6" s="114" t="s">
        <v>148</v>
      </c>
      <c r="N6" s="114" t="s">
        <v>149</v>
      </c>
      <c r="O6" s="121"/>
      <c r="P6" s="114" t="s">
        <v>141</v>
      </c>
      <c r="Q6" s="114" t="s">
        <v>142</v>
      </c>
      <c r="R6" s="114" t="s">
        <v>150</v>
      </c>
      <c r="S6" s="114" t="s">
        <v>144</v>
      </c>
      <c r="T6" s="121"/>
      <c r="U6" s="121"/>
    </row>
    <row r="7" ht="15" customHeight="1" spans="1:21">
      <c r="A7" s="115" t="s">
        <v>151</v>
      </c>
      <c r="B7" s="116" t="s">
        <v>152</v>
      </c>
      <c r="C7" s="116" t="s">
        <v>153</v>
      </c>
      <c r="D7" s="117" t="s">
        <v>154</v>
      </c>
      <c r="E7" s="118">
        <v>4</v>
      </c>
      <c r="F7" s="118">
        <v>5</v>
      </c>
      <c r="G7" s="118">
        <v>6</v>
      </c>
      <c r="H7" s="118">
        <v>7</v>
      </c>
      <c r="I7" s="122" t="s">
        <v>155</v>
      </c>
      <c r="J7" s="118">
        <v>9</v>
      </c>
      <c r="K7" s="118">
        <v>10</v>
      </c>
      <c r="L7" s="118">
        <v>11</v>
      </c>
      <c r="M7" s="118">
        <v>12</v>
      </c>
      <c r="N7" s="118">
        <v>13</v>
      </c>
      <c r="O7" s="118" t="s">
        <v>156</v>
      </c>
      <c r="P7" s="118" t="s">
        <v>157</v>
      </c>
      <c r="Q7" s="118">
        <v>16</v>
      </c>
      <c r="R7" s="118">
        <v>17</v>
      </c>
      <c r="S7" s="118">
        <v>18</v>
      </c>
      <c r="T7" s="118">
        <v>19</v>
      </c>
      <c r="U7" s="118">
        <v>20</v>
      </c>
    </row>
    <row r="8" ht="14.25" spans="1:21">
      <c r="A8" s="115"/>
      <c r="B8" s="116"/>
      <c r="C8" s="116"/>
      <c r="D8" s="117"/>
      <c r="E8" s="118"/>
      <c r="F8" s="118"/>
      <c r="G8" s="118"/>
      <c r="H8" s="118"/>
      <c r="I8" s="118" t="s">
        <v>158</v>
      </c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</row>
    <row r="9" ht="14.25" spans="1:21">
      <c r="A9" s="119" t="s">
        <v>137</v>
      </c>
      <c r="B9" s="18">
        <f>SUM(B10:B12)</f>
        <v>147.61</v>
      </c>
      <c r="C9" s="18">
        <f t="shared" ref="C9:U9" si="0">SUM(C10:C12)</f>
        <v>135.46</v>
      </c>
      <c r="D9" s="18">
        <f t="shared" si="0"/>
        <v>135.46</v>
      </c>
      <c r="E9" s="18">
        <f t="shared" si="0"/>
        <v>135.46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8">
        <f t="shared" si="0"/>
        <v>12.15</v>
      </c>
      <c r="P9" s="18">
        <f t="shared" si="0"/>
        <v>12.15</v>
      </c>
      <c r="Q9" s="18">
        <f t="shared" si="0"/>
        <v>12.15</v>
      </c>
      <c r="R9" s="18">
        <f t="shared" si="0"/>
        <v>0</v>
      </c>
      <c r="S9" s="18">
        <f t="shared" si="0"/>
        <v>0</v>
      </c>
      <c r="T9" s="18">
        <f t="shared" si="0"/>
        <v>0</v>
      </c>
      <c r="U9" s="18">
        <f t="shared" si="0"/>
        <v>0</v>
      </c>
    </row>
    <row r="10" ht="14.25" spans="1:21">
      <c r="A10" s="120" t="s">
        <v>159</v>
      </c>
      <c r="B10" s="18">
        <f>C10+O10</f>
        <v>147.61</v>
      </c>
      <c r="C10" s="18">
        <f>D10+H10+I10</f>
        <v>135.46</v>
      </c>
      <c r="D10" s="18">
        <f>E10+F10+G10</f>
        <v>135.46</v>
      </c>
      <c r="E10" s="21">
        <v>135.46</v>
      </c>
      <c r="F10" s="21">
        <v>0</v>
      </c>
      <c r="G10" s="21">
        <v>0</v>
      </c>
      <c r="H10" s="21">
        <v>0</v>
      </c>
      <c r="I10" s="18">
        <f>J10+K10+L10+M10+N10</f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18">
        <f>P10+T10+U10</f>
        <v>12.15</v>
      </c>
      <c r="P10" s="18">
        <f>Q10+R10+S10</f>
        <v>12.15</v>
      </c>
      <c r="Q10" s="21">
        <v>12.15</v>
      </c>
      <c r="R10" s="21">
        <v>0</v>
      </c>
      <c r="S10" s="21">
        <v>0</v>
      </c>
      <c r="T10" s="21">
        <v>0</v>
      </c>
      <c r="U10" s="21">
        <v>0</v>
      </c>
    </row>
    <row r="11" ht="14.25" spans="1:21">
      <c r="A11" s="120"/>
      <c r="B11" s="18">
        <f>C11+O11</f>
        <v>0</v>
      </c>
      <c r="C11" s="18">
        <f>D11+H11+I11</f>
        <v>0</v>
      </c>
      <c r="D11" s="18">
        <f>E11+F11+G11</f>
        <v>0</v>
      </c>
      <c r="E11" s="21">
        <v>0</v>
      </c>
      <c r="F11" s="21">
        <v>0</v>
      </c>
      <c r="G11" s="21">
        <v>0</v>
      </c>
      <c r="H11" s="21">
        <v>0</v>
      </c>
      <c r="I11" s="18">
        <f>J11+K11+L11+M11+N11</f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18">
        <f>P11+T11+U11</f>
        <v>0</v>
      </c>
      <c r="P11" s="18">
        <f>Q11+R11+S11</f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</row>
    <row r="12" ht="14.25" spans="1:21">
      <c r="A12" s="120"/>
      <c r="B12" s="18">
        <f>C12+O12</f>
        <v>0</v>
      </c>
      <c r="C12" s="18">
        <f>D12+H12+I12</f>
        <v>0</v>
      </c>
      <c r="D12" s="18">
        <f>E12+F12+G12</f>
        <v>0</v>
      </c>
      <c r="E12" s="21">
        <v>0</v>
      </c>
      <c r="F12" s="21">
        <v>0</v>
      </c>
      <c r="G12" s="21">
        <v>0</v>
      </c>
      <c r="H12" s="21">
        <v>0</v>
      </c>
      <c r="I12" s="18">
        <f>J12+K12+L12+M12+N12</f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18">
        <f>P12+T12+U12</f>
        <v>0</v>
      </c>
      <c r="P12" s="18">
        <f>Q12+R12+S12</f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</row>
    <row r="14" spans="1:1">
      <c r="A14" s="104" t="s">
        <v>131</v>
      </c>
    </row>
  </sheetData>
  <mergeCells count="36">
    <mergeCell ref="A1:U1"/>
    <mergeCell ref="A2:U2"/>
    <mergeCell ref="A3:O3"/>
    <mergeCell ref="P3:U3"/>
    <mergeCell ref="C4:N4"/>
    <mergeCell ref="O4:U4"/>
    <mergeCell ref="D5:G5"/>
    <mergeCell ref="I5:N5"/>
    <mergeCell ref="P5:S5"/>
    <mergeCell ref="A4:A6"/>
    <mergeCell ref="A7:A8"/>
    <mergeCell ref="B4:B6"/>
    <mergeCell ref="B7:B8"/>
    <mergeCell ref="C5:C6"/>
    <mergeCell ref="C7:C8"/>
    <mergeCell ref="D7:D8"/>
    <mergeCell ref="E7:E8"/>
    <mergeCell ref="F7:F8"/>
    <mergeCell ref="G7:G8"/>
    <mergeCell ref="H5:H6"/>
    <mergeCell ref="H7:H8"/>
    <mergeCell ref="J7:J8"/>
    <mergeCell ref="K7:K8"/>
    <mergeCell ref="L7:L8"/>
    <mergeCell ref="M7:M8"/>
    <mergeCell ref="N7:N8"/>
    <mergeCell ref="O5:O6"/>
    <mergeCell ref="O7:O8"/>
    <mergeCell ref="P7:P8"/>
    <mergeCell ref="Q7:Q8"/>
    <mergeCell ref="R7:R8"/>
    <mergeCell ref="S7:S8"/>
    <mergeCell ref="T5:T6"/>
    <mergeCell ref="T7:T8"/>
    <mergeCell ref="U5:U6"/>
    <mergeCell ref="U7:U8"/>
  </mergeCells>
  <pageMargins left="0.7" right="0.7" top="0.75" bottom="0.75" header="0.3" footer="0.3"/>
  <pageSetup paperSize="9" scale="66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9"/>
  <sheetViews>
    <sheetView workbookViewId="0">
      <selection activeCell="I22" sqref="I22"/>
    </sheetView>
  </sheetViews>
  <sheetFormatPr defaultColWidth="9" defaultRowHeight="13.5"/>
  <cols>
    <col min="2" max="2" width="30.125" customWidth="1"/>
    <col min="17" max="17" width="3.875" customWidth="1"/>
  </cols>
  <sheetData>
    <row r="1" customHeight="1" spans="1:23">
      <c r="A1" s="66" t="s">
        <v>160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ht="15" customHeight="1" spans="1:23">
      <c r="A2" s="67" t="s">
        <v>161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ht="15" customHeight="1" spans="1:23">
      <c r="A3" s="96" t="s">
        <v>80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107" t="s">
        <v>81</v>
      </c>
      <c r="R3" s="107"/>
      <c r="S3" s="107"/>
      <c r="T3" s="107"/>
      <c r="U3" s="107"/>
      <c r="V3" s="107"/>
      <c r="W3" s="107"/>
    </row>
    <row r="4" ht="15" customHeight="1" spans="1:23">
      <c r="A4" s="33" t="s">
        <v>162</v>
      </c>
      <c r="B4" s="33"/>
      <c r="C4" s="14" t="s">
        <v>130</v>
      </c>
      <c r="D4" s="34" t="s">
        <v>163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71" t="s">
        <v>164</v>
      </c>
    </row>
    <row r="5" ht="15" customHeight="1" spans="1:23">
      <c r="A5" s="33"/>
      <c r="B5" s="33"/>
      <c r="C5" s="14"/>
      <c r="D5" s="31" t="s">
        <v>137</v>
      </c>
      <c r="E5" s="71" t="s">
        <v>165</v>
      </c>
      <c r="F5" s="71" t="s">
        <v>166</v>
      </c>
      <c r="G5" s="71" t="s">
        <v>167</v>
      </c>
      <c r="H5" s="71"/>
      <c r="I5" s="71"/>
      <c r="J5" s="34" t="s">
        <v>168</v>
      </c>
      <c r="K5" s="34"/>
      <c r="L5" s="34"/>
      <c r="M5" s="34" t="s">
        <v>169</v>
      </c>
      <c r="N5" s="34"/>
      <c r="O5" s="34"/>
      <c r="P5" s="34" t="s">
        <v>139</v>
      </c>
      <c r="Q5" s="34"/>
      <c r="R5" s="34"/>
      <c r="S5" s="34"/>
      <c r="T5" s="34" t="s">
        <v>140</v>
      </c>
      <c r="U5" s="34"/>
      <c r="V5" s="34"/>
      <c r="W5" s="71"/>
    </row>
    <row r="6" ht="15" customHeight="1" spans="1:23">
      <c r="A6" s="50" t="s">
        <v>170</v>
      </c>
      <c r="B6" s="36" t="s">
        <v>171</v>
      </c>
      <c r="C6" s="14"/>
      <c r="D6" s="31"/>
      <c r="E6" s="71"/>
      <c r="F6" s="71"/>
      <c r="G6" s="31" t="s">
        <v>141</v>
      </c>
      <c r="H6" s="31" t="s">
        <v>172</v>
      </c>
      <c r="I6" s="31" t="s">
        <v>173</v>
      </c>
      <c r="J6" s="31" t="s">
        <v>141</v>
      </c>
      <c r="K6" s="71" t="s">
        <v>172</v>
      </c>
      <c r="L6" s="71" t="s">
        <v>173</v>
      </c>
      <c r="M6" s="71" t="s">
        <v>141</v>
      </c>
      <c r="N6" s="71" t="s">
        <v>172</v>
      </c>
      <c r="O6" s="71" t="s">
        <v>173</v>
      </c>
      <c r="P6" s="71" t="s">
        <v>141</v>
      </c>
      <c r="Q6" s="71"/>
      <c r="R6" s="71" t="s">
        <v>172</v>
      </c>
      <c r="S6" s="71" t="s">
        <v>173</v>
      </c>
      <c r="T6" s="71" t="s">
        <v>141</v>
      </c>
      <c r="U6" s="71" t="s">
        <v>172</v>
      </c>
      <c r="V6" s="71" t="s">
        <v>173</v>
      </c>
      <c r="W6" s="71"/>
    </row>
    <row r="7" ht="15" customHeight="1" spans="1:23">
      <c r="A7" s="40" t="s">
        <v>151</v>
      </c>
      <c r="B7" s="40"/>
      <c r="C7" s="41" t="s">
        <v>174</v>
      </c>
      <c r="D7" s="63" t="s">
        <v>175</v>
      </c>
      <c r="E7" s="97" t="s">
        <v>176</v>
      </c>
      <c r="F7" s="97" t="s">
        <v>177</v>
      </c>
      <c r="G7" s="38" t="s">
        <v>178</v>
      </c>
      <c r="H7" s="38">
        <v>6</v>
      </c>
      <c r="I7" s="38">
        <v>7</v>
      </c>
      <c r="J7" s="38" t="s">
        <v>179</v>
      </c>
      <c r="K7" s="38">
        <v>9</v>
      </c>
      <c r="L7" s="38">
        <v>10</v>
      </c>
      <c r="M7" s="38" t="s">
        <v>180</v>
      </c>
      <c r="N7" s="38">
        <v>12</v>
      </c>
      <c r="O7" s="38">
        <v>13</v>
      </c>
      <c r="P7" s="38" t="s">
        <v>181</v>
      </c>
      <c r="Q7" s="38"/>
      <c r="R7" s="38">
        <v>15</v>
      </c>
      <c r="S7" s="38">
        <v>16</v>
      </c>
      <c r="T7" s="38" t="s">
        <v>182</v>
      </c>
      <c r="U7" s="38">
        <v>18</v>
      </c>
      <c r="V7" s="38">
        <v>19</v>
      </c>
      <c r="W7" s="38">
        <v>20</v>
      </c>
    </row>
    <row r="8" ht="14.25" spans="1:23">
      <c r="A8" s="40"/>
      <c r="B8" s="40"/>
      <c r="C8" s="41"/>
      <c r="D8" s="41" t="s">
        <v>183</v>
      </c>
      <c r="E8" s="41" t="s">
        <v>184</v>
      </c>
      <c r="F8" s="41" t="s">
        <v>185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ht="15" customHeight="1" spans="1:23">
      <c r="A9" s="98"/>
      <c r="B9" s="41" t="s">
        <v>137</v>
      </c>
      <c r="C9" s="42">
        <f t="shared" ref="C9:C15" si="0">D9+W9</f>
        <v>147.6</v>
      </c>
      <c r="D9" s="18">
        <f t="shared" ref="D9:D15" si="1">E9+F9</f>
        <v>147.6</v>
      </c>
      <c r="E9" s="18">
        <f t="shared" ref="E9:E15" si="2">H9+K9+N9+R9+U9</f>
        <v>119.6</v>
      </c>
      <c r="F9" s="18">
        <f t="shared" ref="F9:F15" si="3">I9+L9+O9+S9+V9</f>
        <v>28</v>
      </c>
      <c r="G9" s="99">
        <f t="shared" ref="G9:G15" si="4">H9+I9</f>
        <v>147.6</v>
      </c>
      <c r="H9" s="100">
        <f>SUM(H10:H15)</f>
        <v>119.6</v>
      </c>
      <c r="I9" s="100">
        <f>SUM(I10:I15)</f>
        <v>28</v>
      </c>
      <c r="J9" s="105">
        <f t="shared" ref="J9:J15" si="5">K9+L9</f>
        <v>0</v>
      </c>
      <c r="K9" s="100">
        <v>0</v>
      </c>
      <c r="L9" s="100">
        <v>0</v>
      </c>
      <c r="M9" s="105">
        <f t="shared" ref="M9:M15" si="6">N9+O9</f>
        <v>0</v>
      </c>
      <c r="N9" s="106">
        <v>0</v>
      </c>
      <c r="O9" s="62">
        <v>0</v>
      </c>
      <c r="P9" s="105">
        <f t="shared" ref="P9:P15" si="7">R9+S9</f>
        <v>0</v>
      </c>
      <c r="Q9" s="105"/>
      <c r="R9" s="106">
        <v>0</v>
      </c>
      <c r="S9" s="62">
        <v>0</v>
      </c>
      <c r="T9" s="105">
        <f t="shared" ref="T9:T15" si="8">U9+V9</f>
        <v>0</v>
      </c>
      <c r="U9" s="106">
        <v>0</v>
      </c>
      <c r="V9" s="62">
        <v>0</v>
      </c>
      <c r="W9" s="108">
        <v>0</v>
      </c>
    </row>
    <row r="10" ht="15" customHeight="1" spans="1:23">
      <c r="A10" s="85">
        <v>2010301</v>
      </c>
      <c r="B10" s="86" t="s">
        <v>186</v>
      </c>
      <c r="C10" s="42">
        <f t="shared" si="0"/>
        <v>99.92</v>
      </c>
      <c r="D10" s="18">
        <f t="shared" si="1"/>
        <v>99.92</v>
      </c>
      <c r="E10" s="18">
        <f t="shared" si="2"/>
        <v>96.92</v>
      </c>
      <c r="F10" s="18">
        <f t="shared" si="3"/>
        <v>3</v>
      </c>
      <c r="G10" s="99">
        <f t="shared" si="4"/>
        <v>99.92</v>
      </c>
      <c r="H10" s="100">
        <v>96.92</v>
      </c>
      <c r="I10" s="100">
        <v>3</v>
      </c>
      <c r="J10" s="105">
        <f t="shared" si="5"/>
        <v>0</v>
      </c>
      <c r="K10" s="100">
        <v>0</v>
      </c>
      <c r="L10" s="100">
        <v>0</v>
      </c>
      <c r="M10" s="105">
        <f t="shared" si="6"/>
        <v>0</v>
      </c>
      <c r="N10" s="106">
        <v>0</v>
      </c>
      <c r="O10" s="62">
        <v>0</v>
      </c>
      <c r="P10" s="105">
        <f t="shared" si="7"/>
        <v>0</v>
      </c>
      <c r="Q10" s="105"/>
      <c r="R10" s="106">
        <v>0</v>
      </c>
      <c r="S10" s="62">
        <v>0</v>
      </c>
      <c r="T10" s="105">
        <f t="shared" si="8"/>
        <v>0</v>
      </c>
      <c r="U10" s="106">
        <v>0</v>
      </c>
      <c r="V10" s="62">
        <v>0</v>
      </c>
      <c r="W10" s="106">
        <v>0</v>
      </c>
    </row>
    <row r="11" ht="15" customHeight="1" spans="1:23">
      <c r="A11" s="85">
        <v>2210201</v>
      </c>
      <c r="B11" s="87" t="s">
        <v>187</v>
      </c>
      <c r="C11" s="42">
        <f t="shared" si="0"/>
        <v>9.23</v>
      </c>
      <c r="D11" s="18">
        <f t="shared" si="1"/>
        <v>9.23</v>
      </c>
      <c r="E11" s="18">
        <f t="shared" si="2"/>
        <v>9.23</v>
      </c>
      <c r="F11" s="18">
        <f t="shared" si="3"/>
        <v>0</v>
      </c>
      <c r="G11" s="99">
        <f t="shared" si="4"/>
        <v>9.23</v>
      </c>
      <c r="H11" s="100">
        <v>9.23</v>
      </c>
      <c r="I11" s="100">
        <v>0</v>
      </c>
      <c r="J11" s="105">
        <f t="shared" si="5"/>
        <v>0</v>
      </c>
      <c r="K11" s="100">
        <v>0</v>
      </c>
      <c r="L11" s="100">
        <v>0</v>
      </c>
      <c r="M11" s="105">
        <f t="shared" si="6"/>
        <v>0</v>
      </c>
      <c r="N11" s="106">
        <v>0</v>
      </c>
      <c r="O11" s="62">
        <v>0</v>
      </c>
      <c r="P11" s="105">
        <f t="shared" si="7"/>
        <v>0</v>
      </c>
      <c r="Q11" s="105"/>
      <c r="R11" s="106">
        <v>0</v>
      </c>
      <c r="S11" s="62">
        <v>0</v>
      </c>
      <c r="T11" s="105">
        <f t="shared" si="8"/>
        <v>0</v>
      </c>
      <c r="U11" s="106">
        <v>0</v>
      </c>
      <c r="V11" s="62">
        <v>0</v>
      </c>
      <c r="W11" s="106">
        <v>0</v>
      </c>
    </row>
    <row r="12" ht="15" customHeight="1" spans="1:23">
      <c r="A12" s="85">
        <v>2080505</v>
      </c>
      <c r="B12" s="87" t="s">
        <v>188</v>
      </c>
      <c r="C12" s="42">
        <f t="shared" si="0"/>
        <v>9.31</v>
      </c>
      <c r="D12" s="18">
        <f t="shared" si="1"/>
        <v>9.31</v>
      </c>
      <c r="E12" s="18">
        <f t="shared" si="2"/>
        <v>9.31</v>
      </c>
      <c r="F12" s="18">
        <f t="shared" si="3"/>
        <v>0</v>
      </c>
      <c r="G12" s="99">
        <f t="shared" si="4"/>
        <v>9.31</v>
      </c>
      <c r="H12" s="100">
        <v>9.31</v>
      </c>
      <c r="I12" s="100">
        <v>0</v>
      </c>
      <c r="J12" s="105">
        <f t="shared" si="5"/>
        <v>0</v>
      </c>
      <c r="K12" s="100">
        <v>0</v>
      </c>
      <c r="L12" s="100">
        <v>0</v>
      </c>
      <c r="M12" s="105">
        <f t="shared" si="6"/>
        <v>0</v>
      </c>
      <c r="N12" s="106">
        <v>0</v>
      </c>
      <c r="O12" s="62">
        <v>0</v>
      </c>
      <c r="P12" s="105">
        <f t="shared" si="7"/>
        <v>0</v>
      </c>
      <c r="Q12" s="105"/>
      <c r="R12" s="106">
        <v>0</v>
      </c>
      <c r="S12" s="62">
        <v>0</v>
      </c>
      <c r="T12" s="105">
        <f t="shared" si="8"/>
        <v>0</v>
      </c>
      <c r="U12" s="106">
        <v>0</v>
      </c>
      <c r="V12" s="62">
        <v>0</v>
      </c>
      <c r="W12" s="106">
        <v>0</v>
      </c>
    </row>
    <row r="13" ht="14.25" spans="1:23">
      <c r="A13" s="85">
        <v>2101102</v>
      </c>
      <c r="B13" s="87" t="s">
        <v>189</v>
      </c>
      <c r="C13" s="42">
        <f t="shared" si="0"/>
        <v>3.91</v>
      </c>
      <c r="D13" s="18">
        <f t="shared" si="1"/>
        <v>3.91</v>
      </c>
      <c r="E13" s="18">
        <f t="shared" si="2"/>
        <v>3.91</v>
      </c>
      <c r="F13" s="18">
        <f t="shared" si="3"/>
        <v>0</v>
      </c>
      <c r="G13" s="99">
        <f t="shared" si="4"/>
        <v>3.91</v>
      </c>
      <c r="H13" s="100">
        <v>3.91</v>
      </c>
      <c r="I13" s="100">
        <v>0</v>
      </c>
      <c r="J13" s="105">
        <f t="shared" si="5"/>
        <v>0</v>
      </c>
      <c r="K13" s="100">
        <v>0</v>
      </c>
      <c r="L13" s="100">
        <v>0</v>
      </c>
      <c r="M13" s="105">
        <f t="shared" si="6"/>
        <v>0</v>
      </c>
      <c r="N13" s="106">
        <v>0</v>
      </c>
      <c r="O13" s="62">
        <v>0</v>
      </c>
      <c r="P13" s="105">
        <f t="shared" si="7"/>
        <v>0</v>
      </c>
      <c r="Q13" s="105"/>
      <c r="R13" s="106">
        <v>0</v>
      </c>
      <c r="S13" s="62">
        <v>0</v>
      </c>
      <c r="T13" s="105">
        <f t="shared" si="8"/>
        <v>0</v>
      </c>
      <c r="U13" s="106">
        <v>0</v>
      </c>
      <c r="V13" s="62">
        <v>0</v>
      </c>
      <c r="W13" s="106">
        <v>0</v>
      </c>
    </row>
    <row r="14" ht="14.25" spans="1:23">
      <c r="A14" s="85">
        <v>2010399</v>
      </c>
      <c r="B14" s="87" t="s">
        <v>190</v>
      </c>
      <c r="C14" s="42">
        <f t="shared" si="0"/>
        <v>25</v>
      </c>
      <c r="D14" s="18">
        <f t="shared" si="1"/>
        <v>25</v>
      </c>
      <c r="E14" s="18">
        <f t="shared" si="2"/>
        <v>0</v>
      </c>
      <c r="F14" s="18">
        <f t="shared" si="3"/>
        <v>25</v>
      </c>
      <c r="G14" s="99">
        <f t="shared" si="4"/>
        <v>25</v>
      </c>
      <c r="H14" s="100">
        <v>0</v>
      </c>
      <c r="I14" s="100">
        <v>25</v>
      </c>
      <c r="J14" s="105">
        <f t="shared" si="5"/>
        <v>0</v>
      </c>
      <c r="K14" s="100">
        <v>0</v>
      </c>
      <c r="L14" s="100">
        <v>0</v>
      </c>
      <c r="M14" s="105">
        <f t="shared" si="6"/>
        <v>0</v>
      </c>
      <c r="N14" s="106">
        <v>0</v>
      </c>
      <c r="O14" s="62">
        <v>0</v>
      </c>
      <c r="P14" s="105">
        <f t="shared" si="7"/>
        <v>0</v>
      </c>
      <c r="Q14" s="105"/>
      <c r="R14" s="106">
        <v>0</v>
      </c>
      <c r="S14" s="62">
        <v>0</v>
      </c>
      <c r="T14" s="105">
        <f t="shared" si="8"/>
        <v>0</v>
      </c>
      <c r="U14" s="106">
        <v>0</v>
      </c>
      <c r="V14" s="62">
        <v>0</v>
      </c>
      <c r="W14" s="106">
        <v>0</v>
      </c>
    </row>
    <row r="15" ht="14.25" spans="1:23">
      <c r="A15" s="85">
        <v>2082702</v>
      </c>
      <c r="B15" s="88" t="s">
        <v>191</v>
      </c>
      <c r="C15" s="42">
        <f t="shared" si="0"/>
        <v>0.23</v>
      </c>
      <c r="D15" s="18">
        <f t="shared" si="1"/>
        <v>0.23</v>
      </c>
      <c r="E15" s="18">
        <f t="shared" si="2"/>
        <v>0.23</v>
      </c>
      <c r="F15" s="18">
        <f t="shared" si="3"/>
        <v>0</v>
      </c>
      <c r="G15" s="99">
        <f t="shared" si="4"/>
        <v>0.23</v>
      </c>
      <c r="H15" s="100">
        <v>0.23</v>
      </c>
      <c r="I15" s="100">
        <v>0</v>
      </c>
      <c r="J15" s="105">
        <f t="shared" si="5"/>
        <v>0</v>
      </c>
      <c r="K15" s="100">
        <v>0</v>
      </c>
      <c r="L15" s="100">
        <v>0</v>
      </c>
      <c r="M15" s="105">
        <f t="shared" si="6"/>
        <v>0</v>
      </c>
      <c r="N15" s="106">
        <v>0</v>
      </c>
      <c r="O15" s="62">
        <v>0</v>
      </c>
      <c r="P15" s="105">
        <f t="shared" si="7"/>
        <v>0</v>
      </c>
      <c r="Q15" s="105"/>
      <c r="R15" s="106">
        <v>0</v>
      </c>
      <c r="S15" s="62">
        <v>0</v>
      </c>
      <c r="T15" s="105">
        <f t="shared" si="8"/>
        <v>0</v>
      </c>
      <c r="U15" s="106">
        <v>0</v>
      </c>
      <c r="V15" s="62">
        <v>0</v>
      </c>
      <c r="W15" s="106">
        <v>0</v>
      </c>
    </row>
    <row r="17" s="94" customFormat="1" ht="18" customHeight="1" spans="1:5">
      <c r="A17" s="101" t="s">
        <v>192</v>
      </c>
      <c r="B17" s="101"/>
      <c r="C17" s="102"/>
      <c r="E17" s="102"/>
    </row>
    <row r="18" s="95" customFormat="1" ht="14.25" spans="1:256">
      <c r="A18" s="101" t="s">
        <v>193</v>
      </c>
      <c r="C18" s="103"/>
      <c r="E18" s="103"/>
      <c r="IU18" s="109"/>
      <c r="IV18" s="109"/>
    </row>
    <row r="19" s="94" customFormat="1" ht="14.25" spans="1:256">
      <c r="A19" s="104" t="s">
        <v>194</v>
      </c>
      <c r="B19" s="95"/>
      <c r="C19" s="103"/>
      <c r="D19" s="95"/>
      <c r="E19" s="103"/>
      <c r="F19" s="95"/>
      <c r="G19" s="95"/>
      <c r="H19" s="95"/>
      <c r="I19" s="95"/>
      <c r="J19" s="95"/>
      <c r="IU19" s="109"/>
      <c r="IV19" s="109"/>
    </row>
  </sheetData>
  <mergeCells count="43">
    <mergeCell ref="A1:W1"/>
    <mergeCell ref="A2:W2"/>
    <mergeCell ref="A3:P3"/>
    <mergeCell ref="Q3:W3"/>
    <mergeCell ref="D4:V4"/>
    <mergeCell ref="G5:I5"/>
    <mergeCell ref="J5:L5"/>
    <mergeCell ref="M5:O5"/>
    <mergeCell ref="P5:S5"/>
    <mergeCell ref="T5:V5"/>
    <mergeCell ref="P6:Q6"/>
    <mergeCell ref="P9:Q9"/>
    <mergeCell ref="P10:Q10"/>
    <mergeCell ref="P11:Q11"/>
    <mergeCell ref="P12:Q12"/>
    <mergeCell ref="P13:Q13"/>
    <mergeCell ref="P14:Q14"/>
    <mergeCell ref="P15:Q15"/>
    <mergeCell ref="A17:B17"/>
    <mergeCell ref="C4:C6"/>
    <mergeCell ref="C7:C8"/>
    <mergeCell ref="D5:D6"/>
    <mergeCell ref="E5:E6"/>
    <mergeCell ref="F5:F6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R7:R8"/>
    <mergeCell ref="S7:S8"/>
    <mergeCell ref="T7:T8"/>
    <mergeCell ref="U7:U8"/>
    <mergeCell ref="V7:V8"/>
    <mergeCell ref="W4:W6"/>
    <mergeCell ref="W7:W8"/>
    <mergeCell ref="A4:B5"/>
    <mergeCell ref="A7:B8"/>
    <mergeCell ref="P7:Q8"/>
  </mergeCells>
  <pageMargins left="0.7" right="0.7" top="0.75" bottom="0.75" header="0.3" footer="0.3"/>
  <pageSetup paperSize="9" scale="6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7" sqref="D7"/>
    </sheetView>
  </sheetViews>
  <sheetFormatPr defaultColWidth="9" defaultRowHeight="13.5" outlineLevelCol="3"/>
  <cols>
    <col min="1" max="1" width="24.125" customWidth="1"/>
    <col min="2" max="2" width="12.75" customWidth="1"/>
    <col min="3" max="3" width="28.625" customWidth="1"/>
    <col min="4" max="4" width="16.125" customWidth="1"/>
  </cols>
  <sheetData>
    <row r="1" customHeight="1" spans="1:4">
      <c r="A1" s="73" t="s">
        <v>195</v>
      </c>
      <c r="B1" s="73"/>
      <c r="C1" s="73"/>
      <c r="D1" s="73"/>
    </row>
    <row r="2" ht="15" customHeight="1" spans="1:4">
      <c r="A2" s="28" t="s">
        <v>196</v>
      </c>
      <c r="B2" s="28"/>
      <c r="C2" s="28"/>
      <c r="D2" s="28"/>
    </row>
    <row r="3" ht="15" customHeight="1" spans="1:4">
      <c r="A3" s="74" t="s">
        <v>80</v>
      </c>
      <c r="B3" s="74"/>
      <c r="C3" s="74"/>
      <c r="D3" s="75" t="s">
        <v>81</v>
      </c>
    </row>
    <row r="4" ht="15" customHeight="1" spans="1:4">
      <c r="A4" s="76" t="s">
        <v>82</v>
      </c>
      <c r="B4" s="76"/>
      <c r="C4" s="90" t="s">
        <v>83</v>
      </c>
      <c r="D4" s="90"/>
    </row>
    <row r="5" ht="14.25" spans="1:4">
      <c r="A5" s="76" t="s">
        <v>84</v>
      </c>
      <c r="B5" s="90" t="s">
        <v>85</v>
      </c>
      <c r="C5" s="91" t="s">
        <v>84</v>
      </c>
      <c r="D5" s="91" t="s">
        <v>85</v>
      </c>
    </row>
    <row r="6" ht="14.25" spans="1:4">
      <c r="A6" s="92" t="s">
        <v>86</v>
      </c>
      <c r="B6" s="80">
        <f>SUM(B7:B9)</f>
        <v>135.46</v>
      </c>
      <c r="C6" s="92" t="s">
        <v>87</v>
      </c>
      <c r="D6" s="80">
        <f>SUM(D7:D34)</f>
        <v>147.61</v>
      </c>
    </row>
    <row r="7" ht="14.25" spans="1:4">
      <c r="A7" s="92" t="s">
        <v>197</v>
      </c>
      <c r="B7" s="83">
        <v>135.46</v>
      </c>
      <c r="C7" s="92" t="s">
        <v>89</v>
      </c>
      <c r="D7" s="83">
        <v>124.92</v>
      </c>
    </row>
    <row r="8" ht="14.25" spans="1:4">
      <c r="A8" s="92" t="s">
        <v>198</v>
      </c>
      <c r="B8" s="83">
        <v>0</v>
      </c>
      <c r="C8" s="92" t="s">
        <v>91</v>
      </c>
      <c r="D8" s="83">
        <v>0</v>
      </c>
    </row>
    <row r="9" ht="14.25" spans="1:4">
      <c r="A9" s="92" t="s">
        <v>199</v>
      </c>
      <c r="B9" s="83">
        <v>0</v>
      </c>
      <c r="C9" s="92" t="s">
        <v>93</v>
      </c>
      <c r="D9" s="83">
        <v>0</v>
      </c>
    </row>
    <row r="10" ht="14.25" spans="1:4">
      <c r="A10" s="92"/>
      <c r="B10" s="83"/>
      <c r="C10" s="92" t="s">
        <v>95</v>
      </c>
      <c r="D10" s="83">
        <v>0</v>
      </c>
    </row>
    <row r="11" ht="14.25" spans="1:4">
      <c r="A11" s="92"/>
      <c r="B11" s="83"/>
      <c r="C11" s="92" t="s">
        <v>97</v>
      </c>
      <c r="D11" s="83">
        <v>0</v>
      </c>
    </row>
    <row r="12" ht="14.25" spans="1:4">
      <c r="A12" s="92"/>
      <c r="B12" s="83"/>
      <c r="C12" s="92" t="s">
        <v>99</v>
      </c>
      <c r="D12" s="83">
        <v>0</v>
      </c>
    </row>
    <row r="13" ht="14.25" spans="1:4">
      <c r="A13" s="92"/>
      <c r="B13" s="83"/>
      <c r="C13" s="92" t="s">
        <v>101</v>
      </c>
      <c r="D13" s="83">
        <v>0</v>
      </c>
    </row>
    <row r="14" ht="14.25" spans="1:4">
      <c r="A14" s="92"/>
      <c r="B14" s="83"/>
      <c r="C14" s="92" t="s">
        <v>103</v>
      </c>
      <c r="D14" s="83">
        <v>9.55</v>
      </c>
    </row>
    <row r="15" ht="14.25" spans="1:4">
      <c r="A15" s="92"/>
      <c r="B15" s="83"/>
      <c r="C15" s="92" t="s">
        <v>105</v>
      </c>
      <c r="D15" s="83">
        <v>3.91</v>
      </c>
    </row>
    <row r="16" ht="14.25" spans="1:4">
      <c r="A16" s="92"/>
      <c r="B16" s="83"/>
      <c r="C16" s="92" t="s">
        <v>107</v>
      </c>
      <c r="D16" s="83">
        <v>0</v>
      </c>
    </row>
    <row r="17" ht="14.25" spans="1:4">
      <c r="A17" s="92"/>
      <c r="B17" s="83"/>
      <c r="C17" s="92" t="s">
        <v>109</v>
      </c>
      <c r="D17" s="83">
        <v>0</v>
      </c>
    </row>
    <row r="18" ht="14.25" spans="1:4">
      <c r="A18" s="92"/>
      <c r="B18" s="83"/>
      <c r="C18" s="92" t="s">
        <v>110</v>
      </c>
      <c r="D18" s="83">
        <v>0</v>
      </c>
    </row>
    <row r="19" ht="14.25" spans="1:4">
      <c r="A19" s="92"/>
      <c r="B19" s="83"/>
      <c r="C19" s="92" t="s">
        <v>111</v>
      </c>
      <c r="D19" s="83">
        <v>0</v>
      </c>
    </row>
    <row r="20" ht="14.25" spans="1:4">
      <c r="A20" s="92"/>
      <c r="B20" s="83"/>
      <c r="C20" s="92" t="s">
        <v>112</v>
      </c>
      <c r="D20" s="83">
        <v>0</v>
      </c>
    </row>
    <row r="21" ht="14.25" spans="1:4">
      <c r="A21" s="92"/>
      <c r="B21" s="83"/>
      <c r="C21" s="92" t="s">
        <v>113</v>
      </c>
      <c r="D21" s="83">
        <v>0</v>
      </c>
    </row>
    <row r="22" ht="14.25" spans="1:4">
      <c r="A22" s="92"/>
      <c r="B22" s="83"/>
      <c r="C22" s="92" t="s">
        <v>114</v>
      </c>
      <c r="D22" s="83">
        <v>0</v>
      </c>
    </row>
    <row r="23" ht="14.25" spans="1:4">
      <c r="A23" s="92"/>
      <c r="B23" s="83"/>
      <c r="C23" s="92" t="s">
        <v>115</v>
      </c>
      <c r="D23" s="83">
        <v>0</v>
      </c>
    </row>
    <row r="24" ht="14.25" spans="1:4">
      <c r="A24" s="92"/>
      <c r="B24" s="83"/>
      <c r="C24" s="92" t="s">
        <v>116</v>
      </c>
      <c r="D24" s="83">
        <v>0</v>
      </c>
    </row>
    <row r="25" ht="14.25" spans="1:4">
      <c r="A25" s="92"/>
      <c r="B25" s="83"/>
      <c r="C25" s="92" t="s">
        <v>117</v>
      </c>
      <c r="D25" s="83">
        <v>9.23</v>
      </c>
    </row>
    <row r="26" ht="14.25" spans="1:4">
      <c r="A26" s="92"/>
      <c r="B26" s="83"/>
      <c r="C26" s="92" t="s">
        <v>118</v>
      </c>
      <c r="D26" s="83">
        <v>0</v>
      </c>
    </row>
    <row r="27" ht="14.25" spans="1:4">
      <c r="A27" s="92"/>
      <c r="B27" s="83"/>
      <c r="C27" s="92" t="s">
        <v>119</v>
      </c>
      <c r="D27" s="83">
        <v>0</v>
      </c>
    </row>
    <row r="28" ht="14.25" spans="1:4">
      <c r="A28" s="92"/>
      <c r="B28" s="83"/>
      <c r="C28" s="92" t="s">
        <v>120</v>
      </c>
      <c r="D28" s="83">
        <v>0</v>
      </c>
    </row>
    <row r="29" ht="14.25" spans="1:4">
      <c r="A29" s="92"/>
      <c r="B29" s="83"/>
      <c r="C29" s="92" t="s">
        <v>121</v>
      </c>
      <c r="D29" s="83">
        <v>0</v>
      </c>
    </row>
    <row r="30" ht="14.25" spans="1:4">
      <c r="A30" s="92"/>
      <c r="B30" s="83"/>
      <c r="C30" s="92" t="s">
        <v>122</v>
      </c>
      <c r="D30" s="83">
        <v>0</v>
      </c>
    </row>
    <row r="31" ht="14.25" spans="1:4">
      <c r="A31" s="92"/>
      <c r="B31" s="83"/>
      <c r="C31" s="92" t="s">
        <v>123</v>
      </c>
      <c r="D31" s="83">
        <v>0</v>
      </c>
    </row>
    <row r="32" ht="14.25" spans="1:4">
      <c r="A32" s="92"/>
      <c r="B32" s="83"/>
      <c r="C32" s="92" t="s">
        <v>124</v>
      </c>
      <c r="D32" s="83">
        <v>0</v>
      </c>
    </row>
    <row r="33" ht="14.25" spans="1:4">
      <c r="A33" s="92"/>
      <c r="B33" s="83"/>
      <c r="C33" s="92" t="s">
        <v>125</v>
      </c>
      <c r="D33" s="83">
        <v>0</v>
      </c>
    </row>
    <row r="34" ht="14.25" spans="1:4">
      <c r="A34" s="92"/>
      <c r="B34" s="83"/>
      <c r="C34" s="92" t="s">
        <v>126</v>
      </c>
      <c r="D34" s="83">
        <v>0</v>
      </c>
    </row>
    <row r="35" ht="14.25" spans="1:4">
      <c r="A35" s="92" t="s">
        <v>200</v>
      </c>
      <c r="B35" s="83">
        <v>12.15</v>
      </c>
      <c r="C35" s="92"/>
      <c r="D35" s="83">
        <v>0</v>
      </c>
    </row>
    <row r="36" ht="14.25" spans="1:4">
      <c r="A36" s="93" t="s">
        <v>129</v>
      </c>
      <c r="B36" s="80">
        <f>B6+B35</f>
        <v>147.61</v>
      </c>
      <c r="C36" s="93" t="s">
        <v>130</v>
      </c>
      <c r="D36" s="80">
        <f>D6+D35</f>
        <v>147.61</v>
      </c>
    </row>
    <row r="38" spans="1:1">
      <c r="A38" t="s">
        <v>131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E19" sqref="E19"/>
    </sheetView>
  </sheetViews>
  <sheetFormatPr defaultColWidth="9" defaultRowHeight="13.5"/>
  <cols>
    <col min="2" max="2" width="30.125" customWidth="1"/>
    <col min="3" max="3" width="15.375" customWidth="1"/>
    <col min="7" max="7" width="14.75" customWidth="1"/>
    <col min="8" max="8" width="20.125" customWidth="1"/>
  </cols>
  <sheetData>
    <row r="1" customHeight="1" spans="1:9">
      <c r="A1" s="66" t="s">
        <v>201</v>
      </c>
      <c r="B1" s="66"/>
      <c r="C1" s="66"/>
      <c r="D1" s="66"/>
      <c r="E1" s="66"/>
      <c r="F1" s="66"/>
      <c r="G1" s="66"/>
      <c r="H1" s="66"/>
      <c r="I1" s="66"/>
    </row>
    <row r="2" ht="15" customHeight="1" spans="1:9">
      <c r="A2" s="67" t="s">
        <v>202</v>
      </c>
      <c r="B2" s="67"/>
      <c r="C2" s="67"/>
      <c r="D2" s="67"/>
      <c r="E2" s="67"/>
      <c r="F2" s="67"/>
      <c r="G2" s="67"/>
      <c r="H2" s="67"/>
      <c r="I2" s="67"/>
    </row>
    <row r="3" ht="15" customHeight="1" spans="1:9">
      <c r="A3" s="29" t="s">
        <v>80</v>
      </c>
      <c r="B3" s="29"/>
      <c r="C3" s="29"/>
      <c r="D3" s="29"/>
      <c r="E3" s="29"/>
      <c r="F3" s="62" t="s">
        <v>81</v>
      </c>
      <c r="G3" s="62"/>
      <c r="H3" s="62"/>
      <c r="I3" s="62"/>
    </row>
    <row r="4" ht="15" customHeight="1" spans="1:9">
      <c r="A4" s="72" t="s">
        <v>203</v>
      </c>
      <c r="B4" s="72"/>
      <c r="C4" s="15" t="s">
        <v>204</v>
      </c>
      <c r="D4" s="34" t="s">
        <v>172</v>
      </c>
      <c r="E4" s="84" t="s">
        <v>173</v>
      </c>
      <c r="F4" s="84"/>
      <c r="G4" s="84"/>
      <c r="H4" s="84"/>
      <c r="I4" s="84"/>
    </row>
    <row r="5" ht="15" customHeight="1" spans="1:9">
      <c r="A5" s="72" t="s">
        <v>170</v>
      </c>
      <c r="B5" s="36" t="s">
        <v>171</v>
      </c>
      <c r="C5" s="15"/>
      <c r="D5" s="34"/>
      <c r="E5" s="34" t="s">
        <v>137</v>
      </c>
      <c r="F5" s="34" t="s">
        <v>205</v>
      </c>
      <c r="G5" s="34"/>
      <c r="H5" s="34"/>
      <c r="I5" s="34" t="s">
        <v>206</v>
      </c>
    </row>
    <row r="6" ht="23.25" spans="1:9">
      <c r="A6" s="72"/>
      <c r="B6" s="36"/>
      <c r="C6" s="15"/>
      <c r="D6" s="34"/>
      <c r="E6" s="34"/>
      <c r="F6" s="36" t="s">
        <v>141</v>
      </c>
      <c r="G6" s="36" t="s">
        <v>207</v>
      </c>
      <c r="H6" s="34" t="s">
        <v>208</v>
      </c>
      <c r="I6" s="34"/>
    </row>
    <row r="7" ht="15" customHeight="1" spans="1:9">
      <c r="A7" s="40" t="s">
        <v>151</v>
      </c>
      <c r="B7" s="40"/>
      <c r="C7" s="17" t="s">
        <v>209</v>
      </c>
      <c r="D7" s="17">
        <v>2</v>
      </c>
      <c r="E7" s="17" t="s">
        <v>210</v>
      </c>
      <c r="F7" s="17" t="s">
        <v>211</v>
      </c>
      <c r="G7" s="17">
        <v>5</v>
      </c>
      <c r="H7" s="17">
        <v>6</v>
      </c>
      <c r="I7" s="17">
        <v>7</v>
      </c>
    </row>
    <row r="8" ht="14.25" spans="1:9">
      <c r="A8" s="16"/>
      <c r="B8" s="17" t="s">
        <v>137</v>
      </c>
      <c r="C8" s="18">
        <f t="shared" ref="C8:C14" si="0">D8+E8</f>
        <v>147.6</v>
      </c>
      <c r="D8" s="64">
        <f>SUM(D9:D14)</f>
        <v>119.6</v>
      </c>
      <c r="E8" s="42">
        <f t="shared" ref="E8:E14" si="1">F8+I8</f>
        <v>28</v>
      </c>
      <c r="F8" s="42">
        <f t="shared" ref="F8:F14" si="2">G8+H8</f>
        <v>28</v>
      </c>
      <c r="G8" s="64">
        <f>SUM(G9:G14)</f>
        <v>28</v>
      </c>
      <c r="H8" s="64">
        <v>0</v>
      </c>
      <c r="I8" s="89">
        <v>0</v>
      </c>
    </row>
    <row r="9" ht="14.25" spans="1:9">
      <c r="A9" s="85">
        <v>2010301</v>
      </c>
      <c r="B9" s="86" t="s">
        <v>186</v>
      </c>
      <c r="C9" s="18">
        <f t="shared" si="0"/>
        <v>99.92</v>
      </c>
      <c r="D9" s="64">
        <v>96.92</v>
      </c>
      <c r="E9" s="42">
        <f t="shared" si="1"/>
        <v>3</v>
      </c>
      <c r="F9" s="42">
        <f t="shared" si="2"/>
        <v>3</v>
      </c>
      <c r="G9" s="64">
        <v>3</v>
      </c>
      <c r="H9" s="64">
        <v>0</v>
      </c>
      <c r="I9" s="64">
        <v>0</v>
      </c>
    </row>
    <row r="10" ht="14.25" spans="1:9">
      <c r="A10" s="85">
        <v>2210201</v>
      </c>
      <c r="B10" s="87" t="s">
        <v>187</v>
      </c>
      <c r="C10" s="18">
        <f t="shared" si="0"/>
        <v>9.23</v>
      </c>
      <c r="D10" s="64">
        <v>9.23</v>
      </c>
      <c r="E10" s="42">
        <f t="shared" si="1"/>
        <v>0</v>
      </c>
      <c r="F10" s="42">
        <f t="shared" si="2"/>
        <v>0</v>
      </c>
      <c r="G10" s="64">
        <v>0</v>
      </c>
      <c r="H10" s="64">
        <v>0</v>
      </c>
      <c r="I10" s="64">
        <v>0</v>
      </c>
    </row>
    <row r="11" ht="14.25" spans="1:9">
      <c r="A11" s="85">
        <v>2080505</v>
      </c>
      <c r="B11" s="87" t="s">
        <v>188</v>
      </c>
      <c r="C11" s="18">
        <f t="shared" si="0"/>
        <v>9.31</v>
      </c>
      <c r="D11" s="64">
        <v>9.31</v>
      </c>
      <c r="E11" s="42">
        <f t="shared" si="1"/>
        <v>0</v>
      </c>
      <c r="F11" s="42">
        <f t="shared" si="2"/>
        <v>0</v>
      </c>
      <c r="G11" s="64">
        <v>0</v>
      </c>
      <c r="H11" s="64">
        <v>0</v>
      </c>
      <c r="I11" s="64">
        <v>0</v>
      </c>
    </row>
    <row r="12" ht="14.25" spans="1:9">
      <c r="A12" s="85">
        <v>2101102</v>
      </c>
      <c r="B12" s="87" t="s">
        <v>189</v>
      </c>
      <c r="C12" s="18">
        <f t="shared" si="0"/>
        <v>3.91</v>
      </c>
      <c r="D12" s="64">
        <v>3.91</v>
      </c>
      <c r="E12" s="42">
        <f t="shared" si="1"/>
        <v>0</v>
      </c>
      <c r="F12" s="42">
        <f t="shared" si="2"/>
        <v>0</v>
      </c>
      <c r="G12" s="64">
        <v>0</v>
      </c>
      <c r="H12" s="64">
        <v>0</v>
      </c>
      <c r="I12" s="64">
        <v>0</v>
      </c>
    </row>
    <row r="13" ht="14.25" spans="1:9">
      <c r="A13" s="85">
        <v>2082702</v>
      </c>
      <c r="B13" s="87" t="s">
        <v>191</v>
      </c>
      <c r="C13" s="18">
        <f t="shared" si="0"/>
        <v>0.23</v>
      </c>
      <c r="D13" s="64">
        <v>0.23</v>
      </c>
      <c r="E13" s="42">
        <f t="shared" si="1"/>
        <v>0</v>
      </c>
      <c r="F13" s="42">
        <f t="shared" si="2"/>
        <v>0</v>
      </c>
      <c r="G13" s="64">
        <v>0</v>
      </c>
      <c r="H13" s="64">
        <v>0</v>
      </c>
      <c r="I13" s="64">
        <v>0</v>
      </c>
    </row>
    <row r="14" ht="14.25" spans="1:9">
      <c r="A14" s="85">
        <v>2010399</v>
      </c>
      <c r="B14" s="88" t="s">
        <v>190</v>
      </c>
      <c r="C14" s="18">
        <f t="shared" si="0"/>
        <v>25</v>
      </c>
      <c r="D14" s="64">
        <v>0</v>
      </c>
      <c r="E14" s="42">
        <f t="shared" si="1"/>
        <v>25</v>
      </c>
      <c r="F14" s="42">
        <f t="shared" si="2"/>
        <v>25</v>
      </c>
      <c r="G14" s="64">
        <v>25</v>
      </c>
      <c r="H14" s="64">
        <v>0</v>
      </c>
      <c r="I14" s="64">
        <v>0</v>
      </c>
    </row>
    <row r="16" spans="1:1">
      <c r="A16" t="s">
        <v>131</v>
      </c>
    </row>
  </sheetData>
  <mergeCells count="14">
    <mergeCell ref="A1:I1"/>
    <mergeCell ref="A2:I2"/>
    <mergeCell ref="A3:E3"/>
    <mergeCell ref="F3:I3"/>
    <mergeCell ref="A4:B4"/>
    <mergeCell ref="E4:I4"/>
    <mergeCell ref="F5:H5"/>
    <mergeCell ref="A7:B7"/>
    <mergeCell ref="A5:A6"/>
    <mergeCell ref="B5:B6"/>
    <mergeCell ref="C4:C6"/>
    <mergeCell ref="D4:D6"/>
    <mergeCell ref="E5:E6"/>
    <mergeCell ref="I5:I6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topLeftCell="A14" workbookViewId="0">
      <selection activeCell="B47" sqref="B47:B48"/>
    </sheetView>
  </sheetViews>
  <sheetFormatPr defaultColWidth="9" defaultRowHeight="13.5" outlineLevelCol="2"/>
  <cols>
    <col min="1" max="2" width="31.875" customWidth="1"/>
    <col min="3" max="3" width="18.125" customWidth="1"/>
  </cols>
  <sheetData>
    <row r="1" customHeight="1" spans="1:3">
      <c r="A1" s="73" t="s">
        <v>212</v>
      </c>
      <c r="B1" s="73"/>
      <c r="C1" s="73"/>
    </row>
    <row r="2" ht="45" customHeight="1" spans="1:3">
      <c r="A2" s="28" t="s">
        <v>213</v>
      </c>
      <c r="B2" s="28"/>
      <c r="C2" s="28"/>
    </row>
    <row r="3" ht="15" customHeight="1" spans="1:3">
      <c r="A3" s="74" t="s">
        <v>80</v>
      </c>
      <c r="B3" s="74"/>
      <c r="C3" s="75" t="s">
        <v>81</v>
      </c>
    </row>
    <row r="4" ht="14.25" spans="1:3">
      <c r="A4" s="76" t="s">
        <v>214</v>
      </c>
      <c r="B4" s="76" t="s">
        <v>215</v>
      </c>
      <c r="C4" s="77" t="s">
        <v>216</v>
      </c>
    </row>
    <row r="5" ht="14.25" spans="1:3">
      <c r="A5" s="78"/>
      <c r="B5" s="79" t="s">
        <v>137</v>
      </c>
      <c r="C5" s="80">
        <f>C6+C17+C38+C44+C57+C84</f>
        <v>119.59</v>
      </c>
    </row>
    <row r="6" ht="14.25" spans="1:3">
      <c r="A6" s="81" t="s">
        <v>217</v>
      </c>
      <c r="B6" s="81" t="s">
        <v>218</v>
      </c>
      <c r="C6" s="80">
        <f>SUM(C7:C16)</f>
        <v>0</v>
      </c>
    </row>
    <row r="7" ht="14.25" spans="1:3">
      <c r="A7" s="82" t="s">
        <v>219</v>
      </c>
      <c r="B7" s="82" t="s">
        <v>220</v>
      </c>
      <c r="C7" s="83">
        <v>0</v>
      </c>
    </row>
    <row r="8" ht="14.25" spans="1:3">
      <c r="A8" s="82" t="s">
        <v>219</v>
      </c>
      <c r="B8" s="82" t="s">
        <v>221</v>
      </c>
      <c r="C8" s="83">
        <v>0</v>
      </c>
    </row>
    <row r="9" ht="14.25" spans="1:3">
      <c r="A9" s="82" t="s">
        <v>219</v>
      </c>
      <c r="B9" s="82" t="s">
        <v>222</v>
      </c>
      <c r="C9" s="83">
        <v>0</v>
      </c>
    </row>
    <row r="10" ht="14.25" spans="1:3">
      <c r="A10" s="82" t="s">
        <v>223</v>
      </c>
      <c r="B10" s="82" t="s">
        <v>224</v>
      </c>
      <c r="C10" s="83">
        <v>0</v>
      </c>
    </row>
    <row r="11" ht="14.25" spans="1:3">
      <c r="A11" s="82" t="s">
        <v>223</v>
      </c>
      <c r="B11" s="82" t="s">
        <v>225</v>
      </c>
      <c r="C11" s="83">
        <v>0</v>
      </c>
    </row>
    <row r="12" ht="14.25" spans="1:3">
      <c r="A12" s="82" t="s">
        <v>223</v>
      </c>
      <c r="B12" s="82" t="s">
        <v>226</v>
      </c>
      <c r="C12" s="83">
        <v>0</v>
      </c>
    </row>
    <row r="13" ht="14.25" spans="1:3">
      <c r="A13" s="82" t="s">
        <v>227</v>
      </c>
      <c r="B13" s="82" t="s">
        <v>228</v>
      </c>
      <c r="C13" s="83">
        <v>0</v>
      </c>
    </row>
    <row r="14" ht="14.25" spans="1:3">
      <c r="A14" s="82" t="s">
        <v>229</v>
      </c>
      <c r="B14" s="82" t="s">
        <v>230</v>
      </c>
      <c r="C14" s="83">
        <v>0</v>
      </c>
    </row>
    <row r="15" ht="14.25" spans="1:3">
      <c r="A15" s="82" t="s">
        <v>229</v>
      </c>
      <c r="B15" s="82" t="s">
        <v>231</v>
      </c>
      <c r="C15" s="83">
        <v>0</v>
      </c>
    </row>
    <row r="16" ht="14.25" spans="1:3">
      <c r="A16" s="82" t="s">
        <v>229</v>
      </c>
      <c r="B16" s="82" t="s">
        <v>232</v>
      </c>
      <c r="C16" s="83">
        <v>0</v>
      </c>
    </row>
    <row r="17" ht="14.25" spans="1:3">
      <c r="A17" s="81" t="s">
        <v>233</v>
      </c>
      <c r="B17" s="81" t="s">
        <v>234</v>
      </c>
      <c r="C17" s="80">
        <f>SUM(C18:C37)</f>
        <v>0</v>
      </c>
    </row>
    <row r="18" ht="14.25" spans="1:3">
      <c r="A18" s="82" t="s">
        <v>235</v>
      </c>
      <c r="B18" s="82" t="s">
        <v>236</v>
      </c>
      <c r="C18" s="83">
        <v>0</v>
      </c>
    </row>
    <row r="19" ht="14.25" spans="1:3">
      <c r="A19" s="82" t="s">
        <v>235</v>
      </c>
      <c r="B19" s="82" t="s">
        <v>237</v>
      </c>
      <c r="C19" s="83">
        <v>0</v>
      </c>
    </row>
    <row r="20" ht="14.25" spans="1:3">
      <c r="A20" s="82" t="s">
        <v>235</v>
      </c>
      <c r="B20" s="82" t="s">
        <v>238</v>
      </c>
      <c r="C20" s="83">
        <v>0</v>
      </c>
    </row>
    <row r="21" ht="14.25" spans="1:3">
      <c r="A21" s="82" t="s">
        <v>235</v>
      </c>
      <c r="B21" s="82" t="s">
        <v>239</v>
      </c>
      <c r="C21" s="83">
        <v>0</v>
      </c>
    </row>
    <row r="22" ht="14.25" spans="1:3">
      <c r="A22" s="82" t="s">
        <v>235</v>
      </c>
      <c r="B22" s="82" t="s">
        <v>240</v>
      </c>
      <c r="C22" s="83">
        <v>0</v>
      </c>
    </row>
    <row r="23" ht="14.25" spans="1:3">
      <c r="A23" s="82" t="s">
        <v>235</v>
      </c>
      <c r="B23" s="82" t="s">
        <v>241</v>
      </c>
      <c r="C23" s="83">
        <v>0</v>
      </c>
    </row>
    <row r="24" ht="14.25" spans="1:3">
      <c r="A24" s="82" t="s">
        <v>235</v>
      </c>
      <c r="B24" s="82" t="s">
        <v>242</v>
      </c>
      <c r="C24" s="83">
        <v>0</v>
      </c>
    </row>
    <row r="25" ht="14.25" spans="1:3">
      <c r="A25" s="82" t="s">
        <v>235</v>
      </c>
      <c r="B25" s="82" t="s">
        <v>243</v>
      </c>
      <c r="C25" s="83">
        <v>0</v>
      </c>
    </row>
    <row r="26" ht="14.25" spans="1:3">
      <c r="A26" s="82" t="s">
        <v>235</v>
      </c>
      <c r="B26" s="82" t="s">
        <v>244</v>
      </c>
      <c r="C26" s="83">
        <v>0</v>
      </c>
    </row>
    <row r="27" ht="14.25" spans="1:3">
      <c r="A27" s="82" t="s">
        <v>235</v>
      </c>
      <c r="B27" s="82" t="s">
        <v>245</v>
      </c>
      <c r="C27" s="83">
        <v>0</v>
      </c>
    </row>
    <row r="28" ht="14.25" spans="1:3">
      <c r="A28" s="82" t="s">
        <v>235</v>
      </c>
      <c r="B28" s="82" t="s">
        <v>246</v>
      </c>
      <c r="C28" s="83">
        <v>0</v>
      </c>
    </row>
    <row r="29" ht="14.25" spans="1:3">
      <c r="A29" s="82" t="s">
        <v>247</v>
      </c>
      <c r="B29" s="82" t="s">
        <v>248</v>
      </c>
      <c r="C29" s="83">
        <v>0</v>
      </c>
    </row>
    <row r="30" ht="14.25" spans="1:3">
      <c r="A30" s="82" t="s">
        <v>249</v>
      </c>
      <c r="B30" s="82" t="s">
        <v>250</v>
      </c>
      <c r="C30" s="83">
        <v>0</v>
      </c>
    </row>
    <row r="31" ht="14.25" spans="1:3">
      <c r="A31" s="82" t="s">
        <v>251</v>
      </c>
      <c r="B31" s="82" t="s">
        <v>252</v>
      </c>
      <c r="C31" s="83">
        <v>0</v>
      </c>
    </row>
    <row r="32" ht="14.25" spans="1:3">
      <c r="A32" s="82" t="s">
        <v>251</v>
      </c>
      <c r="B32" s="82" t="s">
        <v>253</v>
      </c>
      <c r="C32" s="83">
        <v>0</v>
      </c>
    </row>
    <row r="33" ht="14.25" spans="1:3">
      <c r="A33" s="82" t="s">
        <v>254</v>
      </c>
      <c r="B33" s="82" t="s">
        <v>255</v>
      </c>
      <c r="C33" s="83">
        <v>0</v>
      </c>
    </row>
    <row r="34" ht="14.25" spans="1:3">
      <c r="A34" s="82" t="s">
        <v>256</v>
      </c>
      <c r="B34" s="82" t="s">
        <v>257</v>
      </c>
      <c r="C34" s="83">
        <v>0</v>
      </c>
    </row>
    <row r="35" ht="14.25" spans="1:3">
      <c r="A35" s="82" t="s">
        <v>258</v>
      </c>
      <c r="B35" s="82" t="s">
        <v>259</v>
      </c>
      <c r="C35" s="83">
        <v>0</v>
      </c>
    </row>
    <row r="36" ht="14.25" spans="1:3">
      <c r="A36" s="82" t="s">
        <v>260</v>
      </c>
      <c r="B36" s="82" t="s">
        <v>261</v>
      </c>
      <c r="C36" s="83">
        <v>0</v>
      </c>
    </row>
    <row r="37" ht="14.25" spans="1:3">
      <c r="A37" s="82" t="s">
        <v>262</v>
      </c>
      <c r="B37" s="82" t="s">
        <v>263</v>
      </c>
      <c r="C37" s="83">
        <v>0</v>
      </c>
    </row>
    <row r="38" ht="14.25" spans="1:3">
      <c r="A38" s="81" t="s">
        <v>264</v>
      </c>
      <c r="B38" s="81" t="s">
        <v>265</v>
      </c>
      <c r="C38" s="80">
        <f>SUM(C39:C43)</f>
        <v>0</v>
      </c>
    </row>
    <row r="39" ht="14.25" spans="1:3">
      <c r="A39" s="82" t="s">
        <v>266</v>
      </c>
      <c r="B39" s="82" t="s">
        <v>267</v>
      </c>
      <c r="C39" s="83">
        <v>0</v>
      </c>
    </row>
    <row r="40" ht="14.25" spans="1:3">
      <c r="A40" s="82" t="s">
        <v>268</v>
      </c>
      <c r="B40" s="82" t="s">
        <v>269</v>
      </c>
      <c r="C40" s="83">
        <v>0</v>
      </c>
    </row>
    <row r="41" ht="14.25" spans="1:3">
      <c r="A41" s="82" t="s">
        <v>268</v>
      </c>
      <c r="B41" s="82" t="s">
        <v>270</v>
      </c>
      <c r="C41" s="83">
        <v>0</v>
      </c>
    </row>
    <row r="42" ht="14.25" spans="1:3">
      <c r="A42" s="82" t="s">
        <v>271</v>
      </c>
      <c r="B42" s="82" t="s">
        <v>272</v>
      </c>
      <c r="C42" s="83">
        <v>0</v>
      </c>
    </row>
    <row r="43" ht="14.25" spans="1:3">
      <c r="A43" s="82" t="s">
        <v>271</v>
      </c>
      <c r="B43" s="82" t="s">
        <v>273</v>
      </c>
      <c r="C43" s="83">
        <v>0</v>
      </c>
    </row>
    <row r="44" ht="14.25" spans="1:3">
      <c r="A44" s="81" t="s">
        <v>274</v>
      </c>
      <c r="B44" s="81" t="s">
        <v>218</v>
      </c>
      <c r="C44" s="80">
        <f>SUM(C45:C56)</f>
        <v>94.61</v>
      </c>
    </row>
    <row r="45" ht="14.25" spans="1:3">
      <c r="A45" s="82" t="s">
        <v>275</v>
      </c>
      <c r="B45" s="82" t="s">
        <v>220</v>
      </c>
      <c r="C45" s="83">
        <v>32.11</v>
      </c>
    </row>
    <row r="46" ht="14.25" spans="1:3">
      <c r="A46" s="82" t="s">
        <v>275</v>
      </c>
      <c r="B46" s="82" t="s">
        <v>221</v>
      </c>
      <c r="C46" s="83">
        <v>4.54</v>
      </c>
    </row>
    <row r="47" ht="14.25" spans="1:3">
      <c r="A47" s="82" t="s">
        <v>275</v>
      </c>
      <c r="B47" s="82" t="s">
        <v>222</v>
      </c>
      <c r="C47" s="83">
        <v>0.36</v>
      </c>
    </row>
    <row r="48" ht="14.25" spans="1:3">
      <c r="A48" s="82" t="s">
        <v>275</v>
      </c>
      <c r="B48" s="82" t="s">
        <v>230</v>
      </c>
      <c r="C48" s="83">
        <v>0</v>
      </c>
    </row>
    <row r="49" ht="14.25" spans="1:3">
      <c r="A49" s="82" t="s">
        <v>275</v>
      </c>
      <c r="B49" s="82" t="s">
        <v>276</v>
      </c>
      <c r="C49" s="83">
        <v>34.92</v>
      </c>
    </row>
    <row r="50" ht="14.25" spans="1:3">
      <c r="A50" s="82" t="s">
        <v>275</v>
      </c>
      <c r="B50" s="82" t="s">
        <v>224</v>
      </c>
      <c r="C50" s="83">
        <v>9.31</v>
      </c>
    </row>
    <row r="51" ht="14.25" spans="1:3">
      <c r="A51" s="82" t="s">
        <v>275</v>
      </c>
      <c r="B51" s="82" t="s">
        <v>225</v>
      </c>
      <c r="C51" s="83">
        <v>0</v>
      </c>
    </row>
    <row r="52" ht="14.25" spans="1:3">
      <c r="A52" s="82" t="s">
        <v>275</v>
      </c>
      <c r="B52" s="82" t="s">
        <v>277</v>
      </c>
      <c r="C52" s="83">
        <v>3.91</v>
      </c>
    </row>
    <row r="53" ht="14.25" spans="1:3">
      <c r="A53" s="82" t="s">
        <v>275</v>
      </c>
      <c r="B53" s="82" t="s">
        <v>226</v>
      </c>
      <c r="C53" s="83">
        <v>0.23</v>
      </c>
    </row>
    <row r="54" ht="14.25" spans="1:3">
      <c r="A54" s="82" t="s">
        <v>275</v>
      </c>
      <c r="B54" s="82" t="s">
        <v>228</v>
      </c>
      <c r="C54" s="83">
        <v>9.23</v>
      </c>
    </row>
    <row r="55" ht="14.25" spans="1:3">
      <c r="A55" s="82" t="s">
        <v>275</v>
      </c>
      <c r="B55" s="82" t="s">
        <v>231</v>
      </c>
      <c r="C55" s="83">
        <v>0</v>
      </c>
    </row>
    <row r="56" ht="14.25" spans="1:3">
      <c r="A56" s="82" t="s">
        <v>275</v>
      </c>
      <c r="B56" s="82" t="s">
        <v>232</v>
      </c>
      <c r="C56" s="83">
        <v>0</v>
      </c>
    </row>
    <row r="57" ht="14.25" spans="1:3">
      <c r="A57" s="81" t="s">
        <v>278</v>
      </c>
      <c r="B57" s="81" t="s">
        <v>234</v>
      </c>
      <c r="C57" s="80">
        <f>SUM(C58:C83)</f>
        <v>24.98</v>
      </c>
    </row>
    <row r="58" ht="14.25" spans="1:3">
      <c r="A58" s="82" t="s">
        <v>279</v>
      </c>
      <c r="B58" s="82" t="s">
        <v>236</v>
      </c>
      <c r="C58" s="83">
        <v>14.2</v>
      </c>
    </row>
    <row r="59" ht="14.25" spans="1:3">
      <c r="A59" s="82" t="s">
        <v>279</v>
      </c>
      <c r="B59" s="82" t="s">
        <v>237</v>
      </c>
      <c r="C59" s="83">
        <v>0</v>
      </c>
    </row>
    <row r="60" ht="14.25" spans="1:3">
      <c r="A60" s="82" t="s">
        <v>279</v>
      </c>
      <c r="B60" s="82" t="s">
        <v>280</v>
      </c>
      <c r="C60" s="83">
        <v>0</v>
      </c>
    </row>
    <row r="61" ht="14.25" spans="1:3">
      <c r="A61" s="82" t="s">
        <v>279</v>
      </c>
      <c r="B61" s="82" t="s">
        <v>238</v>
      </c>
      <c r="C61" s="83">
        <v>0</v>
      </c>
    </row>
    <row r="62" ht="14.25" spans="1:3">
      <c r="A62" s="82" t="s">
        <v>279</v>
      </c>
      <c r="B62" s="82" t="s">
        <v>239</v>
      </c>
      <c r="C62" s="83">
        <v>0</v>
      </c>
    </row>
    <row r="63" ht="14.25" spans="1:3">
      <c r="A63" s="82" t="s">
        <v>279</v>
      </c>
      <c r="B63" s="82" t="s">
        <v>240</v>
      </c>
      <c r="C63" s="83">
        <v>0</v>
      </c>
    </row>
    <row r="64" ht="14.25" spans="1:3">
      <c r="A64" s="82" t="s">
        <v>279</v>
      </c>
      <c r="B64" s="82" t="s">
        <v>241</v>
      </c>
      <c r="C64" s="83">
        <v>0</v>
      </c>
    </row>
    <row r="65" ht="14.25" spans="1:3">
      <c r="A65" s="82" t="s">
        <v>279</v>
      </c>
      <c r="B65" s="82" t="s">
        <v>281</v>
      </c>
      <c r="C65" s="83">
        <v>0</v>
      </c>
    </row>
    <row r="66" ht="14.25" spans="1:3">
      <c r="A66" s="82" t="s">
        <v>279</v>
      </c>
      <c r="B66" s="82" t="s">
        <v>242</v>
      </c>
      <c r="C66" s="83">
        <v>0</v>
      </c>
    </row>
    <row r="67" ht="14.25" spans="1:3">
      <c r="A67" s="82" t="s">
        <v>279</v>
      </c>
      <c r="B67" s="82" t="s">
        <v>243</v>
      </c>
      <c r="C67" s="83">
        <v>1.71</v>
      </c>
    </row>
    <row r="68" ht="14.25" spans="1:3">
      <c r="A68" s="82" t="s">
        <v>279</v>
      </c>
      <c r="B68" s="82" t="s">
        <v>257</v>
      </c>
      <c r="C68" s="83">
        <v>0</v>
      </c>
    </row>
    <row r="69" ht="14.25" spans="1:3">
      <c r="A69" s="82" t="s">
        <v>279</v>
      </c>
      <c r="B69" s="82" t="s">
        <v>261</v>
      </c>
      <c r="C69" s="83">
        <v>0</v>
      </c>
    </row>
    <row r="70" ht="14.25" spans="1:3">
      <c r="A70" s="82" t="s">
        <v>279</v>
      </c>
      <c r="B70" s="82" t="s">
        <v>282</v>
      </c>
      <c r="C70" s="83">
        <v>0</v>
      </c>
    </row>
    <row r="71" ht="14.25" spans="1:3">
      <c r="A71" s="82" t="s">
        <v>279</v>
      </c>
      <c r="B71" s="82" t="s">
        <v>248</v>
      </c>
      <c r="C71" s="83">
        <v>0.37</v>
      </c>
    </row>
    <row r="72" ht="14.25" spans="1:3">
      <c r="A72" s="82" t="s">
        <v>279</v>
      </c>
      <c r="B72" s="82" t="s">
        <v>250</v>
      </c>
      <c r="C72" s="83">
        <v>0.3</v>
      </c>
    </row>
    <row r="73" ht="14.25" spans="1:3">
      <c r="A73" s="82" t="s">
        <v>279</v>
      </c>
      <c r="B73" s="82" t="s">
        <v>255</v>
      </c>
      <c r="C73" s="83">
        <v>1</v>
      </c>
    </row>
    <row r="74" ht="14.25" spans="1:3">
      <c r="A74" s="82" t="s">
        <v>279</v>
      </c>
      <c r="B74" s="82" t="s">
        <v>283</v>
      </c>
      <c r="C74" s="83">
        <v>0</v>
      </c>
    </row>
    <row r="75" ht="14.25" spans="1:3">
      <c r="A75" s="82" t="s">
        <v>279</v>
      </c>
      <c r="B75" s="82" t="s">
        <v>284</v>
      </c>
      <c r="C75" s="83">
        <v>0</v>
      </c>
    </row>
    <row r="76" ht="14.25" spans="1:3">
      <c r="A76" s="82" t="s">
        <v>279</v>
      </c>
      <c r="B76" s="82" t="s">
        <v>252</v>
      </c>
      <c r="C76" s="83">
        <v>0</v>
      </c>
    </row>
    <row r="77" ht="14.25" spans="1:3">
      <c r="A77" s="82" t="s">
        <v>279</v>
      </c>
      <c r="B77" s="82" t="s">
        <v>253</v>
      </c>
      <c r="C77" s="83">
        <v>0</v>
      </c>
    </row>
    <row r="78" ht="14.25" spans="1:3">
      <c r="A78" s="82" t="s">
        <v>279</v>
      </c>
      <c r="B78" s="82" t="s">
        <v>244</v>
      </c>
      <c r="C78" s="83">
        <v>7.4</v>
      </c>
    </row>
    <row r="79" ht="14.25" spans="1:3">
      <c r="A79" s="82" t="s">
        <v>279</v>
      </c>
      <c r="B79" s="82" t="s">
        <v>245</v>
      </c>
      <c r="C79" s="83">
        <v>0</v>
      </c>
    </row>
    <row r="80" ht="14.25" spans="1:3">
      <c r="A80" s="82" t="s">
        <v>279</v>
      </c>
      <c r="B80" s="82" t="s">
        <v>259</v>
      </c>
      <c r="C80" s="83">
        <v>0</v>
      </c>
    </row>
    <row r="81" ht="14.25" spans="1:3">
      <c r="A81" s="82" t="s">
        <v>279</v>
      </c>
      <c r="B81" s="82" t="s">
        <v>246</v>
      </c>
      <c r="C81" s="83">
        <v>0</v>
      </c>
    </row>
    <row r="82" ht="14.25" spans="1:3">
      <c r="A82" s="82" t="s">
        <v>279</v>
      </c>
      <c r="B82" s="82" t="s">
        <v>285</v>
      </c>
      <c r="C82" s="83">
        <v>0</v>
      </c>
    </row>
    <row r="83" ht="14.25" spans="1:3">
      <c r="A83" s="82" t="s">
        <v>279</v>
      </c>
      <c r="B83" s="82" t="s">
        <v>263</v>
      </c>
      <c r="C83" s="83">
        <v>0</v>
      </c>
    </row>
    <row r="84" ht="14.25" spans="1:3">
      <c r="A84" s="81" t="s">
        <v>286</v>
      </c>
      <c r="B84" s="81" t="s">
        <v>287</v>
      </c>
      <c r="C84" s="80">
        <f>SUM(C85:C88)</f>
        <v>0</v>
      </c>
    </row>
    <row r="85" ht="14.25" spans="1:3">
      <c r="A85" s="82" t="s">
        <v>288</v>
      </c>
      <c r="B85" s="82" t="s">
        <v>289</v>
      </c>
      <c r="C85" s="83">
        <v>0</v>
      </c>
    </row>
    <row r="86" ht="14.25" spans="1:3">
      <c r="A86" s="82" t="s">
        <v>290</v>
      </c>
      <c r="B86" s="82" t="s">
        <v>291</v>
      </c>
      <c r="C86" s="83">
        <v>0</v>
      </c>
    </row>
    <row r="87" ht="14.25" spans="1:3">
      <c r="A87" s="82" t="s">
        <v>290</v>
      </c>
      <c r="B87" s="82" t="s">
        <v>292</v>
      </c>
      <c r="C87" s="83">
        <v>0</v>
      </c>
    </row>
    <row r="88" ht="14.25" spans="1:3">
      <c r="A88" s="82" t="s">
        <v>293</v>
      </c>
      <c r="B88" s="82" t="s">
        <v>294</v>
      </c>
      <c r="C88" s="83">
        <v>0</v>
      </c>
    </row>
    <row r="90" spans="1:1">
      <c r="A90" t="s">
        <v>131</v>
      </c>
    </row>
  </sheetData>
  <mergeCells count="3">
    <mergeCell ref="A1:C1"/>
    <mergeCell ref="A2:C2"/>
    <mergeCell ref="A3:B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单位基本情况表</vt:lpstr>
      <vt:lpstr>表1.2024年部门收支预算总表</vt:lpstr>
      <vt:lpstr>表2.2024年部门收入预算总表</vt:lpstr>
      <vt:lpstr>表3.2024年部门支出预算总表</vt:lpstr>
      <vt:lpstr>表4.2024年财政拨款收支预算总表</vt:lpstr>
      <vt:lpstr>表5.2024年一般公共预算支出表</vt:lpstr>
      <vt:lpstr>表6.2024年一般公共预算基本支出明细表（按经济分类）</vt:lpstr>
      <vt:lpstr>表7.2024年政府性基金预算支出表</vt:lpstr>
      <vt:lpstr>表8.2024年国有资本经营预算支出表</vt:lpstr>
      <vt:lpstr>表9.2024年财政拨款“三公”经费预算支出表</vt:lpstr>
      <vt:lpstr>表10.2024年基本支出预算总表</vt:lpstr>
      <vt:lpstr>表11.2024年项目支出预算总表</vt:lpstr>
      <vt:lpstr>表12.2024年部门政府采购预算表</vt:lpstr>
      <vt:lpstr>表13.2024年省对下转移支付预算表</vt:lpstr>
      <vt:lpstr>表14.2024年项目支出绩效目标表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か焚♪ク心*&amp;</cp:lastModifiedBy>
  <dcterms:created xsi:type="dcterms:W3CDTF">2024-04-01T07:24:00Z</dcterms:created>
  <dcterms:modified xsi:type="dcterms:W3CDTF">2024-05-16T08:21:53Z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615A18AD286C4F5D988A9D5016E6C205_13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